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955" windowHeight="11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<sst xmlns="http://schemas.openxmlformats.org/spreadsheetml/2006/main" count="228" uniqueCount="203">
  <si>
    <r>
      <t>Специальный тариф для КСО (</t>
    </r>
    <r>
      <rPr>
        <b/>
        <sz val="12"/>
        <color indexed="12"/>
        <rFont val="Arial"/>
        <family val="2"/>
      </rPr>
      <t>городской/федеральный номер</t>
    </r>
    <r>
      <rPr>
        <b/>
        <sz val="12"/>
        <rFont val="Arial"/>
        <family val="0"/>
      </rPr>
      <t>)</t>
    </r>
  </si>
  <si>
    <t>на предоставляемые услуги МТС</t>
  </si>
  <si>
    <t>ндс</t>
  </si>
  <si>
    <t>Метод расчетов</t>
  </si>
  <si>
    <t>авансовый</t>
  </si>
  <si>
    <t>Тип номера</t>
  </si>
  <si>
    <t>федеральный / городской</t>
  </si>
  <si>
    <t>Плата за эфирное время (включая вызовы типа "факс" и "данные")</t>
  </si>
  <si>
    <r>
      <t xml:space="preserve">Исходящие местные и мобильные вызовы, сеанс связи с "Голосовой почтой", исходящие вызовы на 0885, длительностью менее 1 минуты округляются до 1 минуты, длительностью более 1 минуты оплачиваются  </t>
    </r>
    <r>
      <rPr>
        <b/>
        <i/>
        <sz val="8"/>
        <rFont val="Arial"/>
        <family val="0"/>
      </rPr>
      <t>поминутно в большую сторону.</t>
    </r>
  </si>
  <si>
    <t>Время звонка</t>
  </si>
  <si>
    <t>круглосуточно</t>
  </si>
  <si>
    <t>Стоимость минуты / услуги</t>
  </si>
  <si>
    <t>цена в АСР 
без НДС</t>
  </si>
  <si>
    <r>
      <t xml:space="preserve">цена в прайс-листе 
</t>
    </r>
    <r>
      <rPr>
        <b/>
        <sz val="10"/>
        <rFont val="Arial"/>
        <family val="0"/>
      </rPr>
      <t>с НДС</t>
    </r>
  </si>
  <si>
    <t>Абонентская плата</t>
  </si>
  <si>
    <t>Входящие вызовы</t>
  </si>
  <si>
    <t>Все входящие вызовы</t>
  </si>
  <si>
    <t>Исходящие вызовы</t>
  </si>
  <si>
    <r>
      <t>на телефоны участников КСО - абонентов МТС</t>
    </r>
    <r>
      <rPr>
        <sz val="10"/>
        <color indexed="12"/>
        <rFont val="Arial"/>
        <family val="2"/>
      </rPr>
      <t xml:space="preserve"> Приморского края</t>
    </r>
  </si>
  <si>
    <t>на телефоны абонентов МТС  Приморского края</t>
  </si>
  <si>
    <t>на телефоны абонентов других операторов сотовой связиПриморского края</t>
  </si>
  <si>
    <r>
      <t xml:space="preserve">на телефоны операторов фиксированной связи </t>
    </r>
    <r>
      <rPr>
        <sz val="10"/>
        <color indexed="12"/>
        <rFont val="Arial"/>
        <family val="2"/>
      </rPr>
      <t>г. Владивостока и Приморского края</t>
    </r>
  </si>
  <si>
    <t>на телефоны абонентов МТС других регионов России</t>
  </si>
  <si>
    <t>Исходящий вызов при передаче данных на телефон 0885 (Мобильный Интернет, WAP)</t>
  </si>
  <si>
    <t>Переадресованные вызовы</t>
  </si>
  <si>
    <t>по направлению</t>
  </si>
  <si>
    <t>Голосовая почта</t>
  </si>
  <si>
    <t>запись сообщения в ящик</t>
  </si>
  <si>
    <t xml:space="preserve">прослушивание сообщений в почтовом ящике </t>
  </si>
  <si>
    <t>"Автоответчик" (первая минута)</t>
  </si>
  <si>
    <t>"Автоответчик" (вторая и последующие)</t>
  </si>
  <si>
    <t>"Секретарь"</t>
  </si>
  <si>
    <t xml:space="preserve">переадресованные вызовы на "Голосовую почту" </t>
  </si>
  <si>
    <t xml:space="preserve">При работе с Голосовой почтой  "Автоответчик" / "Секретарь" оплачивается весь сеанс связи, превышающий порог соединения 3 секунды. Внимание: Не использование Голосовой почты "Автоответчик" в течение 2-х и более календарных месяцев означает односторонний отказ абонента от данной услуги. </t>
  </si>
  <si>
    <t>Справочно-информационные службы</t>
  </si>
  <si>
    <t xml:space="preserve">по тарифам МТС </t>
  </si>
  <si>
    <t>Оптимизирующие услуги</t>
  </si>
  <si>
    <t>"Пакеты SMS"</t>
  </si>
  <si>
    <t>"SMS 150", в месяц</t>
  </si>
  <si>
    <t>"SMS 300", в месяц</t>
  </si>
  <si>
    <t>"SMS 500", в месяц</t>
  </si>
  <si>
    <t>"SMS 1200", в месяц</t>
  </si>
  <si>
    <t>Пакеты "GPRS"</t>
  </si>
  <si>
    <t>"Internet 15", в месяц</t>
  </si>
  <si>
    <t>"Internet 40", в месяц</t>
  </si>
  <si>
    <t>"Internet 100", в месяц</t>
  </si>
  <si>
    <t>"Internet 300", в месяц</t>
  </si>
  <si>
    <t>"Деловой подход"</t>
  </si>
  <si>
    <t>Исходящие вызовы на телефоны абонентов МТС г. Владивосток и Приморского края, за минуту</t>
  </si>
  <si>
    <r>
      <t xml:space="preserve">"Рабочий безлимит" </t>
    </r>
    <r>
      <rPr>
        <i/>
        <sz val="8"/>
        <rFont val="Arial"/>
        <family val="2"/>
      </rPr>
      <t>(1000 минут распространяется на все мобильные номера Приморского края, с 9:00 до 17:59 в будние дни )</t>
    </r>
  </si>
  <si>
    <t>"Льготные звонки в Москву"</t>
  </si>
  <si>
    <t xml:space="preserve">Звонки на телефоны г. Москвы и Московской обл. (междугородная составляющая), за мин. </t>
  </si>
  <si>
    <t>"Льготные звонки в Китай"</t>
  </si>
  <si>
    <t>Стоимость звонка в Китай , за мин.</t>
  </si>
  <si>
    <t>"Льготные звонки в Южную Корею"</t>
  </si>
  <si>
    <t>Стоимость звонка в Южную Корею, за мин.</t>
  </si>
  <si>
    <t>"Льготные звонки в Японию"</t>
  </si>
  <si>
    <t>Стоимость звонка в Японию, за мин.</t>
  </si>
  <si>
    <t>"Везде как дома"</t>
  </si>
  <si>
    <t>Абонентская плата, в сутки</t>
  </si>
  <si>
    <t>Добавление услуги</t>
  </si>
  <si>
    <t>"Льготные вызовы по Дальнему Востоку"</t>
  </si>
  <si>
    <t>Абонентская плата, в месяц</t>
  </si>
  <si>
    <t>Звонки на междугородние вызовы по Дальнему Востоку, за пределы "домашнего" региона, за исключением вызовов абонентам компании МТС, за минуту</t>
  </si>
  <si>
    <t>Добавление услуги "Льготные вызовы по Дальнему Востоку"</t>
  </si>
  <si>
    <t>"Территория МТС"</t>
  </si>
  <si>
    <t>Исходящие вызовы на телефоны абонентов МТС Приморского края и 3000 минут при звонках на телефоны абонентов МТС других регионов России, за минуту</t>
  </si>
  <si>
    <t>Городской номер</t>
  </si>
  <si>
    <t xml:space="preserve">Разовый платеж за предоставление городского номера, за факт </t>
  </si>
  <si>
    <t xml:space="preserve">Ежемесячная оплата </t>
  </si>
  <si>
    <t>Первоначальные платежи</t>
  </si>
  <si>
    <t>Плата за подключение к сети</t>
  </si>
  <si>
    <t>Стоимость предактивированного комплекта</t>
  </si>
  <si>
    <t>Стартовый баланс предактивированного комплекта</t>
  </si>
  <si>
    <r>
      <t xml:space="preserve">Минимальный первоначальный авансовый платеж 
</t>
    </r>
    <r>
      <rPr>
        <sz val="8"/>
        <rFont val="Arial"/>
        <family val="0"/>
      </rPr>
      <t>(при подключении без приобретения предактивированного комплекта)</t>
    </r>
  </si>
  <si>
    <t>При подключении взимается сумма указанного первоначального авансового платежа.</t>
  </si>
  <si>
    <r>
      <t xml:space="preserve">Ежемесячные платежи </t>
    </r>
    <r>
      <rPr>
        <sz val="10"/>
        <rFont val="Arial"/>
        <family val="0"/>
      </rPr>
      <t>(в месяц)</t>
    </r>
  </si>
  <si>
    <t>Международный доступ</t>
  </si>
  <si>
    <t>Международный и национальный роуминг</t>
  </si>
  <si>
    <t>Переадресация вызова (трафик оплачивается отдельно)</t>
  </si>
  <si>
    <t>Режим ожидания / удержания вызова</t>
  </si>
  <si>
    <t>Запрет вызова</t>
  </si>
  <si>
    <t>Определитель номера</t>
  </si>
  <si>
    <r>
      <t xml:space="preserve">Гарантируется определение только номеров телефонов абонентов МТС </t>
    </r>
    <r>
      <rPr>
        <i/>
        <sz val="8"/>
        <color indexed="12"/>
        <rFont val="Arial"/>
        <family val="2"/>
      </rPr>
      <t>Приморского края</t>
    </r>
  </si>
  <si>
    <t>Антиопределитель номера</t>
  </si>
  <si>
    <r>
      <t xml:space="preserve">Номер телефона гарантированно нельзя определить на телефонах абонентов МТС на территории </t>
    </r>
    <r>
      <rPr>
        <i/>
        <sz val="8"/>
        <color indexed="12"/>
        <rFont val="Arial"/>
        <family val="2"/>
      </rPr>
      <t>Приморского края</t>
    </r>
  </si>
  <si>
    <t xml:space="preserve">Голосовая почта </t>
  </si>
  <si>
    <t>"Автоответчик" + переадресация вызова</t>
  </si>
  <si>
    <t xml:space="preserve">                               "Секретарь"+ переадресация вызова, в сутки</t>
  </si>
  <si>
    <t>Служба коротких сообщений (SMS)</t>
  </si>
  <si>
    <t>Мобильный офис (передача речи, данных, факса на один номер)</t>
  </si>
  <si>
    <t>Данные без телефонии</t>
  </si>
  <si>
    <t>Факс без телефонии</t>
  </si>
  <si>
    <t>Дополнительный номер для передачи данных, факса</t>
  </si>
  <si>
    <t>не предоставляется</t>
  </si>
  <si>
    <t>Мобильный Интернет (телефон 0885)</t>
  </si>
  <si>
    <t>Конференц-связь</t>
  </si>
  <si>
    <t>Перевод вызова</t>
  </si>
  <si>
    <t>Мобильный Помощник</t>
  </si>
  <si>
    <t>Интернет-помощник</t>
  </si>
  <si>
    <t>GPRS</t>
  </si>
  <si>
    <t>GPRS-роуминг</t>
  </si>
  <si>
    <t xml:space="preserve">Предоставление периодического детализированного счета </t>
  </si>
  <si>
    <t>на бумажном носителе</t>
  </si>
  <si>
    <t>по электронной почте</t>
  </si>
  <si>
    <t>Доставка счета</t>
  </si>
  <si>
    <t>заказной почтой</t>
  </si>
  <si>
    <t>по факсу</t>
  </si>
  <si>
    <t>курьером</t>
  </si>
  <si>
    <t>Дополнительный абонентский номер (городской номер)</t>
  </si>
  <si>
    <t>SMS / MMS / GPRS / WAP</t>
  </si>
  <si>
    <t>Интервал тарификации при соединениях по каналам передачи данных GPRS-Интернет 100 Кбайт, GPRS-WAP–10 Кбайт.
1 Кбайт = 1024 байт, 1 Мбайт = 1024 Кбайт. Округление производится в большую сторону до целой единицы тарификации. Нетарифицируемый объем переданных или полученных данных: GPRS-Интернет – 0 Кбайт, GPRS- WAP–0 Кбайт. Переданная и полученная информация тарифицируется раздельно по каждому направлению в пределах одной сессии.</t>
  </si>
  <si>
    <t>Плата за 1 Мбайт переданной / полученной информации GPRS-Интернет, с 08:00 до 00:00</t>
  </si>
  <si>
    <t>Плата за 1 Мбайт переданной / полученной информации GPRS-Интернет, с 00:00 до 08:00</t>
  </si>
  <si>
    <t>Плата за 10 Кбайт переданной / полученной информации GPRS-WAP</t>
  </si>
  <si>
    <t>Входящие SMS  (за сообщение)</t>
  </si>
  <si>
    <t xml:space="preserve">Исходящее SMS-сообщение на телефоны абонентов МТС России (за сообщение) </t>
  </si>
  <si>
    <t xml:space="preserve">Исходящее SMS-сообщение на телефоны сотовых операторов Приморского края (за сообщение) </t>
  </si>
  <si>
    <t>Исходящее SMS-сообщение на номера сотовых операторов России других регионов, кроме МТС (за сообщение)</t>
  </si>
  <si>
    <t>Исходящее SMS на телефоны международных операторов (за сообщение)</t>
  </si>
  <si>
    <t>Входящие MMS (за сообщение)</t>
  </si>
  <si>
    <t>Исходящие MMS (за сообщение)</t>
  </si>
  <si>
    <t>Указана стоимость для входящих / исходящих SMS / MMS – сообщений от / на телефоны абонентов операторов сотовой связи. В иных случаях, в том числе при получении / отправке SMS / MMS– сообщений по коротким (трех-шестизначным) номерам сети МТС, стоимость таких сообщений устанавливается отдельно.</t>
  </si>
  <si>
    <t>Междугородные и международные вызовы (включая вызовы типа "факс" и "данные")</t>
  </si>
  <si>
    <t>Указана полная стоимость 1 (одной) минуты вызова (местная и междугородная/международная составляющие суммированы). Продолжительность междугородных и международных вызовов округляется поминутно в большую сторону. Вызовы на федеральные номера абонентов других операторов подвижной связи других регионов России тарифицируются по направлению региона.</t>
  </si>
  <si>
    <t>Россия</t>
  </si>
  <si>
    <t>Группа компаний МТС в СНГ с услугой «Родные страны_ »</t>
  </si>
  <si>
    <t xml:space="preserve">СНГ </t>
  </si>
  <si>
    <t>Европа</t>
  </si>
  <si>
    <t>Остальные страны</t>
  </si>
  <si>
    <r>
      <t xml:space="preserve">Внутрисетевой GPRS-роуминг МТС </t>
    </r>
    <r>
      <rPr>
        <b/>
        <vertAlign val="superscript"/>
        <sz val="10"/>
        <rFont val="Arial"/>
        <family val="0"/>
      </rPr>
      <t>1</t>
    </r>
  </si>
  <si>
    <r>
      <t xml:space="preserve">Плата за переданную или полученную информацию GPRS-Интернет, за 1 Мб 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, круглосуточно</t>
    </r>
  </si>
  <si>
    <r>
      <t xml:space="preserve">Плата за переданную или полученную информацию GPRS-WAP, за 10 Кб </t>
    </r>
    <r>
      <rPr>
        <vertAlign val="superscript"/>
        <sz val="10"/>
        <rFont val="Arial"/>
        <family val="0"/>
      </rPr>
      <t>4</t>
    </r>
    <r>
      <rPr>
        <sz val="10"/>
        <rFont val="Arial"/>
        <family val="0"/>
      </rPr>
      <t>, круглосуточно</t>
    </r>
  </si>
  <si>
    <r>
      <t xml:space="preserve">Прием MMS-сообщения, за сообщение </t>
    </r>
    <r>
      <rPr>
        <vertAlign val="superscript"/>
        <sz val="10"/>
        <rFont val="Arial"/>
        <family val="0"/>
      </rPr>
      <t>5</t>
    </r>
  </si>
  <si>
    <r>
      <t xml:space="preserve">Передача MMS-сообщения с мобильного телефона, за сообщение, круглосуточно </t>
    </r>
    <r>
      <rPr>
        <vertAlign val="superscript"/>
        <sz val="10"/>
        <rFont val="Arial"/>
        <family val="0"/>
      </rPr>
      <t>6</t>
    </r>
  </si>
  <si>
    <t>Тарифы на внутрисетевой GPRS-роуминг действуют на территории г. Санкт-Петербург и Ленинградской области, Архангельской, Мурманской, Новгородской, Новосибирской областей, Краснодарского края, Республики Адыгея, Республики Алтай, республики Карелия.</t>
  </si>
  <si>
    <t>1. Для услуги «GPRS — роуминг» обязательно подключение услуги «GPRS», которая предоставляет возможность получения доступа к ресурсам GPRS-Интернет, GPRS-WAP, а также возможность обмена MMS-сообщениями при нахождении в международном и национальном роуминге. Добавление и отмена услуги «GPRS» осуществляется бесплатно.</t>
  </si>
  <si>
    <t xml:space="preserve">2.  При передаче и получении информации GPRS-Интернет:
- Интервал тарификации 1 КБ. Округление производится в большую сторону до целой единицы тарификации. 1 КБ = 1024 байт, 1 МБ = 1024 КБ. 
- Нетарифицируемый объем переданных или полученных данных — 0 КБ. 
- Переданная и полученная информация тарифицируется раздельно по каждому направлению.  </t>
  </si>
  <si>
    <t>3. Указано местное время (по коммутатору сети, в которой находится абонент).</t>
  </si>
  <si>
    <t>4. При передаче и получении информации GPRS-WAP на территории регионов: 
- Интервал тарификации 1 КБ; округление производится в большую сторону до целой единицы тарификации. 1 КБ = 1024 байт, 1 МБ = 1024 Кб. 
- Нетарифицируемый объем переданных или полученных данных — 0 КБ. 
- Переданная и полученная информация тарифицируется раздельно по каждому направлению.</t>
  </si>
  <si>
    <t>5. Для MMS-сообщения:
- Размер одного MMS-сообщения на прием/передачу — не более 100 КБ. 
- Срок нахождения MMS-сообщения в буфере ММS Центре — 72 ч. 
- Срок нахождения MMS-сообщения во временном почтовом ящике — 168 ч. 
- Количество адресов для одного исходящего MMS-сообщения — 1.</t>
  </si>
  <si>
    <t>Разовые платежи</t>
  </si>
  <si>
    <t xml:space="preserve">Предоставление детализированного счета </t>
  </si>
  <si>
    <t>на бумажном носителе (за сутки)</t>
  </si>
  <si>
    <t>по электронной почте (за сутки)</t>
  </si>
  <si>
    <t>Детализированный отчет по балансу (не более одного раза в сутки)</t>
  </si>
  <si>
    <t>с доставкой по факсу в пределах регионального центра</t>
  </si>
  <si>
    <t>на руки на бумажном носителе</t>
  </si>
  <si>
    <t xml:space="preserve">по электронной почте </t>
  </si>
  <si>
    <t>Дубликат счета</t>
  </si>
  <si>
    <t>Дубликат детализированного счета (периодического)</t>
  </si>
  <si>
    <t xml:space="preserve">Добавление услуги «Родные страны_ » </t>
  </si>
  <si>
    <t xml:space="preserve">Отмена услуги «Родные страны_ » </t>
  </si>
  <si>
    <t>Дополнительные сервисные услуги</t>
  </si>
  <si>
    <t>Смена владельца</t>
  </si>
  <si>
    <t xml:space="preserve">Смена владельца при переходе на корпоративное обслуживание </t>
  </si>
  <si>
    <t>Замена тарифного плана без замены абонентского номера:</t>
  </si>
  <si>
    <t>Замена абонентского номера</t>
  </si>
  <si>
    <t>Замена SIM-карты</t>
  </si>
  <si>
    <t>Выбор "золотого" номера</t>
  </si>
  <si>
    <t>федерального номера</t>
  </si>
  <si>
    <t>прямого номера</t>
  </si>
  <si>
    <t>Выбор "платинового" номера</t>
  </si>
  <si>
    <t>Выбор "инфинити" номера</t>
  </si>
  <si>
    <t>Выбор внеочередного номера</t>
  </si>
  <si>
    <t>Добавление услуги Голосовая почта "Автоответчик"</t>
  </si>
  <si>
    <t>Добавление услуги Голосовая почта "Секретарь"</t>
  </si>
  <si>
    <t xml:space="preserve">Изменение класса Голосовой почты </t>
  </si>
  <si>
    <t>Добавление услуг с ежемесячной оплатой 0 руб.</t>
  </si>
  <si>
    <t>Добавление остальных услуг</t>
  </si>
  <si>
    <t>Относится к услугам, имеющим ежемесячную оплату более 0, добавляемым в салонах-магазинах МТС, через контактные центры МТС, через системы Мобильный Помощник и Интернет-помощник.</t>
  </si>
  <si>
    <t>Отмена услуг</t>
  </si>
  <si>
    <t>Блокировки</t>
  </si>
  <si>
    <t>Добровольная блокировка, в месяц</t>
  </si>
  <si>
    <t>В размере 60% от абонентской платы и ежемесячных платежей за подключенные услуги</t>
  </si>
  <si>
    <t>Блокировка по утрате, в месяц</t>
  </si>
  <si>
    <t>Установка добровольной блокировки, за факт</t>
  </si>
  <si>
    <t>Установка блокировки по утрате, за факт</t>
  </si>
  <si>
    <t>Снятие добровольной блокировки, за факт</t>
  </si>
  <si>
    <t>Снятие блокировки по утрате, за факт</t>
  </si>
  <si>
    <t>Повторное включение после блокировки (в течение 60 дней)</t>
  </si>
  <si>
    <t>Порог автоматического включения после блокировки</t>
  </si>
  <si>
    <t>Все цены указаны в рублях с учетом всех налогов.</t>
  </si>
  <si>
    <r>
      <t xml:space="preserve">Исходящие вызовы на телефоны ГТС, телефоны прочих операторов фиксированной и подвижной связи  </t>
    </r>
    <r>
      <rPr>
        <sz val="9"/>
        <color indexed="12"/>
        <rFont val="Arial"/>
        <family val="2"/>
      </rPr>
      <t>Приморского края</t>
    </r>
    <r>
      <rPr>
        <sz val="9"/>
        <rFont val="Arial"/>
        <family val="0"/>
      </rPr>
      <t>, мобильные телефоны абонентов МТС, исходящие вызовы на 0885, сеанс связи с Голосовой почтой при прослушивании сообщения, длительностью менее 1 минуты округляются до 1 минуты, свыше 1 минут оплачиваются поминутно. Порог соединения для всех вызовов составляет 3 сек.</t>
    </r>
  </si>
  <si>
    <t>При прослушивании сообщения ГФП «Автоответчик» оплачивается весь сеанс связи с ГФП, превышающий порог соединения 3 секунды. Внимание: неиспользование Голосовой/факсимильной почты в течение 2-х и более календарных месяцев означает односторонний отказ абонента от данной услуги.</t>
  </si>
  <si>
    <t>Вызовы на федеральные номера абонентов других операторов подвижной связи тарифицируются по направлению региона. Переадресованные вызовы тарифицируются в соответствии с направлением, что соответствуют стоимости исходящего вызова (в соответствии с тарифным планом) на номер, куда установлена переадресация.</t>
  </si>
  <si>
    <t>Обслуживание Абонентов осуществляется с использованием отдельного лицевого счета, вне зависимости от количества иных Абонентских номеров.</t>
  </si>
  <si>
    <t>Для абонентов, использующих кредитный метод расчетов: непоступление на лицевой счет Абонента в течение 60 дней после приостановления оказания Услуг связи ОАО «МТС» денежных средств в сумме, достаточной для возобновления предоставления услуг, будет означать односторонний отказ абонента от исполнения договора об оказании услуг связи ОАО «МТС».</t>
  </si>
  <si>
    <t>Для абонентов, использующих авансовый или кредитный метод расчетов: если в течение периода, равного 60 дням, абонент не осуществляет пользование платными услугами МТС, указанное обстоятельство будет означать односторонний отказ абонента от исполнения договора.</t>
  </si>
  <si>
    <r>
      <t>Для абонентов, использующих авансовый метод расчетов: если баланс абонента становится равным и</t>
    </r>
    <r>
      <rPr>
        <b/>
        <sz val="9"/>
        <rFont val="Arial"/>
        <family val="0"/>
      </rPr>
      <t>ли ниже нуля (но не ниже минус 300 руб.), то в тече</t>
    </r>
    <r>
      <rPr>
        <sz val="9"/>
        <rFont val="Arial"/>
        <family val="0"/>
      </rPr>
      <t>ние последующих 61 дня ему будет доступны только входящие звонки, получение SMS и звонки на сервисные номера МТС.
Если по истечении этого периода баланс абонента не превысит значения «0,01» руб., возможность получения указанных услуг прекращается. Непоступление на Лицевой счет абонента в течение 61 дня после истечения указанного выше 61-дневного срока денежных средств в сумме, достаточной для достижения на Лицевом счете положительного остатка, будет означать односторонний отказ абонента от исполнения договора.</t>
    </r>
  </si>
  <si>
    <t>Если условия тарифного плана не предусматривают иное, стоимость доступа к сети связи включена в стоимость комплекта/ сумму первого ежемесячного платежа.
За изменение тарифа для оплаты телематических услуг связи плата не взимается.</t>
  </si>
  <si>
    <r>
      <t xml:space="preserve">Максимальная продолжительность одного соединения - </t>
    </r>
    <r>
      <rPr>
        <b/>
        <sz val="9"/>
        <rFont val="Arial"/>
        <family val="0"/>
      </rPr>
      <t>60 минут</t>
    </r>
    <r>
      <rPr>
        <sz val="9"/>
        <rFont val="Arial"/>
        <family val="0"/>
      </rPr>
      <t>. Исходя из технических особенностей работы сети, а также в целях обеспечения абонентов дополнительным механизмом контроля над расходами, оператор вправе устанавливать максимальную продолжительность одного соединения.</t>
    </r>
  </si>
  <si>
    <t>В первоначальный пакет включены следующие услуги:</t>
  </si>
  <si>
    <t>Интернет - помощник</t>
  </si>
  <si>
    <t>Переадресация вызова</t>
  </si>
  <si>
    <t>Ожидание / удержание вызова</t>
  </si>
  <si>
    <t>Мобильный офис</t>
  </si>
  <si>
    <t>Параметры SMS (русский язык)</t>
  </si>
  <si>
    <t>"Вам звонили!"</t>
  </si>
  <si>
    <t>МТС-ИНФО</t>
  </si>
  <si>
    <t>Запрос баланса через USSD</t>
  </si>
  <si>
    <t>Автоинформирование о балансе через SMS</t>
  </si>
  <si>
    <t>Услуги подвижной радиотелефонной связи МТС не могут быть использованы Абонентом без дополнительного письменного согласования с Оператором для проведения лотерей, голосований, конкурсов, викторин, рекламы, опросов, массовых рассылок сообщений, установки шлюзов для доступа к сети фиксированной связи и Интернет-телефонии и т.п.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</si>
</sst>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_р_."/>
    <numFmt numFmtId="165" formatCode="0.00000"/>
    <numFmt numFmtId="166" formatCode="#,##0.00_р_."/>
    <numFmt numFmtId="167" formatCode="0.0000"/>
    <numFmt numFmtId="168" formatCode="#,##0.00000"/>
  </numFmts>
  <fonts count="27">
    <font>
      <sz val="10"/>
      <name val="Arial Cyr"/>
      <family val="0"/>
    </font>
    <font>
      <sz val="10"/>
      <name val="Arial"/>
      <family val="0"/>
    </font>
    <font>
      <sz val="10"/>
      <name val="Helv"/>
      <family val="0"/>
    </font>
    <font>
      <b/>
      <sz val="10"/>
      <name val="Arial"/>
      <family val="0"/>
    </font>
    <font>
      <sz val="10"/>
      <color indexed="23"/>
      <name val="Arial"/>
      <family val="0"/>
    </font>
    <font>
      <sz val="10"/>
      <color indexed="55"/>
      <name val="Arial"/>
      <family val="0"/>
    </font>
    <font>
      <b/>
      <sz val="10"/>
      <color indexed="23"/>
      <name val="Arial"/>
      <family val="0"/>
    </font>
    <font>
      <b/>
      <sz val="10"/>
      <color indexed="55"/>
      <name val="Arial"/>
      <family val="0"/>
    </font>
    <font>
      <b/>
      <sz val="12"/>
      <name val="Arial"/>
      <family val="0"/>
    </font>
    <font>
      <b/>
      <sz val="12"/>
      <color indexed="12"/>
      <name val="Arial"/>
      <family val="2"/>
    </font>
    <font>
      <sz val="10"/>
      <color indexed="10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color indexed="12"/>
      <name val="Arial"/>
      <family val="2"/>
    </font>
    <font>
      <sz val="8"/>
      <name val="Arial"/>
      <family val="0"/>
    </font>
    <font>
      <i/>
      <sz val="8"/>
      <color indexed="12"/>
      <name val="Arial"/>
      <family val="2"/>
    </font>
    <font>
      <b/>
      <vertAlign val="superscript"/>
      <sz val="10"/>
      <name val="Arial"/>
      <family val="0"/>
    </font>
    <font>
      <vertAlign val="superscript"/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sz val="9"/>
      <color indexed="23"/>
      <name val="Arial"/>
      <family val="0"/>
    </font>
    <font>
      <sz val="9"/>
      <color indexed="55"/>
      <name val="Arial"/>
      <family val="0"/>
    </font>
    <font>
      <sz val="8"/>
      <color indexed="23"/>
      <name val="Arial"/>
      <family val="0"/>
    </font>
    <font>
      <b/>
      <sz val="8"/>
      <name val="Arial"/>
      <family val="0"/>
    </font>
    <font>
      <sz val="7"/>
      <name val="Arial"/>
      <family val="0"/>
    </font>
    <font>
      <sz val="9"/>
      <color indexed="12"/>
      <name val="Arial"/>
      <family val="2"/>
    </font>
    <font>
      <b/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horizontal="center" vertical="center"/>
    </xf>
    <xf numFmtId="39" fontId="1" fillId="4" borderId="2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Alignment="1">
      <alignment vertical="center"/>
    </xf>
    <xf numFmtId="0" fontId="1" fillId="2" borderId="2" xfId="0" applyFont="1" applyFill="1" applyBorder="1" applyAlignment="1">
      <alignment horizontal="left" vertical="center" indent="1"/>
    </xf>
    <xf numFmtId="166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 indent="1"/>
    </xf>
    <xf numFmtId="39" fontId="1" fillId="2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center" indent="1"/>
    </xf>
    <xf numFmtId="0" fontId="1" fillId="2" borderId="5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right" vertical="center" indent="1"/>
    </xf>
    <xf numFmtId="39" fontId="1" fillId="0" borderId="2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 indent="1"/>
    </xf>
    <xf numFmtId="0" fontId="3" fillId="0" borderId="3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 indent="1"/>
    </xf>
    <xf numFmtId="0" fontId="1" fillId="0" borderId="2" xfId="0" applyFont="1" applyFill="1" applyBorder="1" applyAlignment="1">
      <alignment horizontal="left" vertical="center" wrapText="1" inden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indent="1"/>
    </xf>
    <xf numFmtId="0" fontId="2" fillId="0" borderId="4" xfId="0" applyBorder="1" applyAlignment="1">
      <alignment/>
    </xf>
    <xf numFmtId="0" fontId="2" fillId="0" borderId="5" xfId="0" applyBorder="1" applyAlignment="1">
      <alignment/>
    </xf>
    <xf numFmtId="39" fontId="1" fillId="4" borderId="3" xfId="0" applyNumberFormat="1" applyFont="1" applyFill="1" applyBorder="1" applyAlignment="1">
      <alignment horizontal="center" vertical="center"/>
    </xf>
    <xf numFmtId="39" fontId="1" fillId="4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  <xf numFmtId="0" fontId="3" fillId="2" borderId="5" xfId="0" applyFont="1" applyFill="1" applyBorder="1" applyAlignment="1">
      <alignment horizontal="left" vertical="center" wrapText="1" indent="1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indent="1"/>
    </xf>
    <xf numFmtId="0" fontId="3" fillId="2" borderId="5" xfId="0" applyFont="1" applyFill="1" applyBorder="1" applyAlignment="1">
      <alignment horizontal="left" vertical="center" indent="1"/>
    </xf>
    <xf numFmtId="0" fontId="3" fillId="5" borderId="3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39" fontId="1" fillId="2" borderId="3" xfId="0" applyNumberFormat="1" applyFont="1" applyFill="1" applyBorder="1" applyAlignment="1">
      <alignment horizontal="center" vertical="center"/>
    </xf>
    <xf numFmtId="39" fontId="1" fillId="2" borderId="5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 wrapText="1"/>
    </xf>
    <xf numFmtId="164" fontId="3" fillId="4" borderId="3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right" vertical="center"/>
    </xf>
    <xf numFmtId="0" fontId="2" fillId="0" borderId="0" xfId="0" applyAlignment="1">
      <alignment horizontal="left"/>
    </xf>
    <xf numFmtId="0" fontId="1" fillId="2" borderId="0" xfId="0" applyFont="1" applyFill="1" applyAlignment="1">
      <alignment horizontal="center" vertical="center"/>
    </xf>
    <xf numFmtId="2" fontId="4" fillId="2" borderId="0" xfId="0" applyNumberFormat="1" applyFont="1" applyFill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vertical="center"/>
    </xf>
    <xf numFmtId="0" fontId="19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167" fontId="22" fillId="2" borderId="0" xfId="0" applyNumberFormat="1" applyFont="1" applyFill="1" applyAlignment="1">
      <alignment vertical="center"/>
    </xf>
    <xf numFmtId="168" fontId="23" fillId="2" borderId="0" xfId="0" applyNumberFormat="1" applyFont="1" applyFill="1" applyAlignment="1">
      <alignment horizontal="center" vertical="center"/>
    </xf>
    <xf numFmtId="39" fontId="24" fillId="2" borderId="6" xfId="0" applyNumberFormat="1" applyFont="1" applyFill="1" applyBorder="1" applyAlignment="1">
      <alignment horizontal="center" vertical="center" wrapText="1"/>
    </xf>
    <xf numFmtId="39" fontId="24" fillId="2" borderId="7" xfId="0" applyNumberFormat="1" applyFont="1" applyFill="1" applyBorder="1" applyAlignment="1">
      <alignment horizontal="center" vertical="center" wrapText="1"/>
    </xf>
    <xf numFmtId="39" fontId="24" fillId="2" borderId="8" xfId="0" applyNumberFormat="1" applyFont="1" applyFill="1" applyBorder="1" applyAlignment="1">
      <alignment horizontal="center" vertical="center" wrapText="1"/>
    </xf>
    <xf numFmtId="39" fontId="24" fillId="2" borderId="9" xfId="0" applyNumberFormat="1" applyFont="1" applyFill="1" applyBorder="1" applyAlignment="1">
      <alignment horizontal="center" vertical="center" wrapText="1"/>
    </xf>
    <xf numFmtId="39" fontId="24" fillId="2" borderId="1" xfId="0" applyNumberFormat="1" applyFont="1" applyFill="1" applyBorder="1" applyAlignment="1">
      <alignment horizontal="center" vertical="center" wrapText="1"/>
    </xf>
    <xf numFmtId="39" fontId="24" fillId="2" borderId="10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vertical="center" wrapText="1"/>
    </xf>
    <xf numFmtId="0" fontId="18" fillId="2" borderId="4" xfId="0" applyFont="1" applyFill="1" applyBorder="1" applyAlignment="1">
      <alignment vertical="center" wrapText="1"/>
    </xf>
    <xf numFmtId="0" fontId="18" fillId="2" borderId="5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vertical="center" wrapText="1"/>
    </xf>
    <xf numFmtId="0" fontId="18" fillId="2" borderId="7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18" fillId="2" borderId="9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10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8" fillId="2" borderId="11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24"/>
  <sheetViews>
    <sheetView tabSelected="1" workbookViewId="0" topLeftCell="A1">
      <selection activeCell="B9" sqref="B9:F9"/>
    </sheetView>
  </sheetViews>
  <sheetFormatPr defaultColWidth="9.00390625" defaultRowHeight="12.75"/>
  <cols>
    <col min="1" max="1" width="1.75390625" style="3" customWidth="1"/>
    <col min="2" max="2" width="80.25390625" style="3" customWidth="1"/>
    <col min="3" max="4" width="9.125" style="124" customWidth="1"/>
    <col min="5" max="6" width="9.125" style="3" customWidth="1"/>
    <col min="7" max="7" width="1.00390625" style="3" customWidth="1"/>
    <col min="8" max="8" width="9.75390625" style="4" bestFit="1" customWidth="1"/>
    <col min="9" max="9" width="10.875" style="5" customWidth="1"/>
    <col min="10" max="16384" width="9.125" style="3" customWidth="1"/>
  </cols>
  <sheetData>
    <row r="2" spans="1:6" ht="12.75">
      <c r="A2" s="1"/>
      <c r="B2" s="2"/>
      <c r="C2" s="2"/>
      <c r="D2" s="2"/>
      <c r="E2" s="2"/>
      <c r="F2" s="2"/>
    </row>
    <row r="3" spans="1:6" ht="12.75">
      <c r="A3" s="1"/>
      <c r="B3" s="2"/>
      <c r="C3" s="2"/>
      <c r="D3" s="2"/>
      <c r="E3" s="2"/>
      <c r="F3" s="2"/>
    </row>
    <row r="4" spans="1:6" ht="12.75">
      <c r="A4" s="1"/>
      <c r="B4" s="6"/>
      <c r="C4" s="6"/>
      <c r="D4" s="6"/>
      <c r="E4" s="6"/>
      <c r="F4" s="6"/>
    </row>
    <row r="5" spans="1:9" ht="12.75">
      <c r="A5" s="1"/>
      <c r="B5" s="7"/>
      <c r="C5" s="7"/>
      <c r="D5" s="7"/>
      <c r="E5" s="7"/>
      <c r="F5" s="7"/>
      <c r="H5" s="8"/>
      <c r="I5" s="9"/>
    </row>
    <row r="6" spans="1:9" ht="15.75">
      <c r="A6" s="1"/>
      <c r="B6" s="10" t="s">
        <v>0</v>
      </c>
      <c r="C6" s="10"/>
      <c r="D6" s="10"/>
      <c r="E6" s="10"/>
      <c r="F6" s="10"/>
      <c r="H6" s="8"/>
      <c r="I6" s="11"/>
    </row>
    <row r="7" spans="1:9" ht="12.75">
      <c r="A7" s="1"/>
      <c r="B7" s="7" t="s">
        <v>1</v>
      </c>
      <c r="C7" s="7"/>
      <c r="D7" s="7"/>
      <c r="E7" s="7"/>
      <c r="F7" s="7"/>
      <c r="H7" s="8" t="s">
        <v>2</v>
      </c>
      <c r="I7" s="9">
        <v>1.18</v>
      </c>
    </row>
    <row r="8" spans="1:6" ht="12.75">
      <c r="A8" s="1"/>
      <c r="B8" s="7"/>
      <c r="C8" s="7"/>
      <c r="D8" s="7"/>
      <c r="E8" s="7"/>
      <c r="F8" s="7"/>
    </row>
    <row r="9" spans="1:6" ht="12.75">
      <c r="A9" s="1"/>
      <c r="B9" s="7"/>
      <c r="C9" s="7"/>
      <c r="D9" s="7"/>
      <c r="E9" s="7"/>
      <c r="F9" s="7"/>
    </row>
    <row r="10" spans="1:6" ht="12.75">
      <c r="A10" s="1"/>
      <c r="B10" s="12"/>
      <c r="C10" s="12"/>
      <c r="D10" s="12"/>
      <c r="E10" s="12"/>
      <c r="F10" s="12"/>
    </row>
    <row r="11" spans="2:6" ht="12.75">
      <c r="B11" s="13" t="s">
        <v>3</v>
      </c>
      <c r="C11" s="14" t="s">
        <v>4</v>
      </c>
      <c r="D11" s="14"/>
      <c r="E11" s="14"/>
      <c r="F11" s="14"/>
    </row>
    <row r="12" spans="2:6" ht="12.75">
      <c r="B12" s="13" t="s">
        <v>5</v>
      </c>
      <c r="C12" s="15" t="s">
        <v>6</v>
      </c>
      <c r="D12" s="15"/>
      <c r="E12" s="15"/>
      <c r="F12" s="15"/>
    </row>
    <row r="13" spans="2:6" ht="12.75">
      <c r="B13" s="16" t="s">
        <v>7</v>
      </c>
      <c r="C13" s="16"/>
      <c r="D13" s="16"/>
      <c r="E13" s="16"/>
      <c r="F13" s="16"/>
    </row>
    <row r="14" spans="2:6" ht="22.5" customHeight="1">
      <c r="B14" s="17" t="s">
        <v>8</v>
      </c>
      <c r="C14" s="17"/>
      <c r="D14" s="17"/>
      <c r="E14" s="17"/>
      <c r="F14" s="17"/>
    </row>
    <row r="15" spans="2:6" ht="12.75">
      <c r="B15" s="18" t="s">
        <v>9</v>
      </c>
      <c r="C15" s="15" t="s">
        <v>10</v>
      </c>
      <c r="D15" s="15"/>
      <c r="E15" s="15"/>
      <c r="F15" s="15"/>
    </row>
    <row r="16" spans="2:6" ht="35.25" customHeight="1">
      <c r="B16" s="19" t="s">
        <v>11</v>
      </c>
      <c r="C16" s="20" t="s">
        <v>12</v>
      </c>
      <c r="D16" s="20"/>
      <c r="E16" s="21" t="s">
        <v>13</v>
      </c>
      <c r="F16" s="21"/>
    </row>
    <row r="17" spans="2:8" ht="12.75">
      <c r="B17" s="22" t="s">
        <v>14</v>
      </c>
      <c r="C17" s="23">
        <f>ROUNDDOWN(E17/$I$7,4)</f>
        <v>29.661</v>
      </c>
      <c r="D17" s="23"/>
      <c r="E17" s="24">
        <v>35</v>
      </c>
      <c r="F17" s="24"/>
      <c r="H17" s="25">
        <f>C17*1.18</f>
        <v>34.99998</v>
      </c>
    </row>
    <row r="18" spans="2:6" ht="12.75">
      <c r="B18" s="16" t="s">
        <v>15</v>
      </c>
      <c r="C18" s="16"/>
      <c r="D18" s="16"/>
      <c r="E18" s="16"/>
      <c r="F18" s="16"/>
    </row>
    <row r="19" spans="2:6" ht="12.75">
      <c r="B19" s="26" t="s">
        <v>16</v>
      </c>
      <c r="C19" s="23">
        <v>0</v>
      </c>
      <c r="D19" s="23"/>
      <c r="E19" s="27">
        <v>0</v>
      </c>
      <c r="F19" s="27"/>
    </row>
    <row r="20" spans="2:6" ht="12.75">
      <c r="B20" s="16" t="s">
        <v>17</v>
      </c>
      <c r="C20" s="16"/>
      <c r="D20" s="16"/>
      <c r="E20" s="16"/>
      <c r="F20" s="16"/>
    </row>
    <row r="21" spans="2:6" ht="12.75">
      <c r="B21" s="28" t="s">
        <v>18</v>
      </c>
      <c r="C21" s="23">
        <f>ROUND(E21/$I$7,4)</f>
        <v>0</v>
      </c>
      <c r="D21" s="23"/>
      <c r="E21" s="29">
        <f>E9*0.5</f>
        <v>0</v>
      </c>
      <c r="F21" s="29"/>
    </row>
    <row r="22" spans="2:8" ht="12.75">
      <c r="B22" s="26" t="s">
        <v>19</v>
      </c>
      <c r="C22" s="23">
        <f>ROUNDDOWN(E22/$I$7,4)</f>
        <v>0.8474</v>
      </c>
      <c r="D22" s="23"/>
      <c r="E22" s="24">
        <v>1</v>
      </c>
      <c r="F22" s="24"/>
      <c r="H22" s="4">
        <f>C22*1.18</f>
        <v>0.999932</v>
      </c>
    </row>
    <row r="23" spans="2:8" ht="12.75">
      <c r="B23" s="28" t="s">
        <v>20</v>
      </c>
      <c r="C23" s="23">
        <f>ROUNDDOWN(E23/$I$7,4)</f>
        <v>1.0593</v>
      </c>
      <c r="D23" s="23"/>
      <c r="E23" s="24">
        <v>1.25</v>
      </c>
      <c r="F23" s="24"/>
      <c r="H23" s="4">
        <f>C23*1.18</f>
        <v>1.249974</v>
      </c>
    </row>
    <row r="24" spans="2:8" ht="12.75">
      <c r="B24" s="26" t="s">
        <v>21</v>
      </c>
      <c r="C24" s="23">
        <f>ROUNDDOWN(E24/$I$7,4)</f>
        <v>2.1186</v>
      </c>
      <c r="D24" s="23"/>
      <c r="E24" s="24">
        <v>2.5</v>
      </c>
      <c r="F24" s="24"/>
      <c r="H24" s="4">
        <f>C24*1.18</f>
        <v>2.499948</v>
      </c>
    </row>
    <row r="25" spans="2:8" ht="12.75">
      <c r="B25" s="26" t="s">
        <v>22</v>
      </c>
      <c r="C25" s="23">
        <f>ROUNDDOWN(E25/$I$7,4)</f>
        <v>2.5423</v>
      </c>
      <c r="D25" s="23"/>
      <c r="E25" s="24">
        <v>3</v>
      </c>
      <c r="F25" s="24"/>
      <c r="H25" s="4">
        <f>C25*1.18</f>
        <v>2.999914</v>
      </c>
    </row>
    <row r="26" spans="2:8" ht="12.75">
      <c r="B26" s="28" t="s">
        <v>23</v>
      </c>
      <c r="C26" s="23">
        <f>ROUNDDOWN(E26/$I$7,4)</f>
        <v>0.8474</v>
      </c>
      <c r="D26" s="23"/>
      <c r="E26" s="24">
        <f>E22</f>
        <v>1</v>
      </c>
      <c r="F26" s="24"/>
      <c r="H26" s="4">
        <f>C26*1.18</f>
        <v>0.999932</v>
      </c>
    </row>
    <row r="27" spans="2:6" ht="12.75">
      <c r="B27" s="30" t="s">
        <v>24</v>
      </c>
      <c r="C27" s="31" t="s">
        <v>25</v>
      </c>
      <c r="D27" s="31"/>
      <c r="E27" s="31"/>
      <c r="F27" s="31"/>
    </row>
    <row r="28" spans="2:6" ht="12.75">
      <c r="B28" s="30" t="s">
        <v>26</v>
      </c>
      <c r="C28" s="31"/>
      <c r="D28" s="31"/>
      <c r="E28" s="31"/>
      <c r="F28" s="31"/>
    </row>
    <row r="29" spans="2:6" ht="12.75">
      <c r="B29" s="26" t="s">
        <v>27</v>
      </c>
      <c r="C29" s="23">
        <f>ROUND(E29/$I$7,4)</f>
        <v>0</v>
      </c>
      <c r="D29" s="23"/>
      <c r="E29" s="29">
        <v>0</v>
      </c>
      <c r="F29" s="29"/>
    </row>
    <row r="30" spans="2:6" ht="12.75">
      <c r="B30" s="32" t="s">
        <v>28</v>
      </c>
      <c r="C30" s="33"/>
      <c r="D30" s="33"/>
      <c r="E30" s="33"/>
      <c r="F30" s="34"/>
    </row>
    <row r="31" spans="2:8" ht="12.75">
      <c r="B31" s="35" t="s">
        <v>29</v>
      </c>
      <c r="C31" s="23">
        <f>ROUNDDOWN(E31/$I$7,4)</f>
        <v>0.8474</v>
      </c>
      <c r="D31" s="23"/>
      <c r="E31" s="24">
        <v>1</v>
      </c>
      <c r="F31" s="24"/>
      <c r="H31" s="4">
        <f>C31*1.18</f>
        <v>0.999932</v>
      </c>
    </row>
    <row r="32" spans="2:8" ht="12.75">
      <c r="B32" s="35" t="s">
        <v>30</v>
      </c>
      <c r="C32" s="23">
        <f>ROUNDDOWN(E32/$I$7,4)</f>
        <v>0.8474</v>
      </c>
      <c r="D32" s="23"/>
      <c r="E32" s="24">
        <v>1</v>
      </c>
      <c r="F32" s="24"/>
      <c r="H32" s="4">
        <f>C32*1.18</f>
        <v>0.999932</v>
      </c>
    </row>
    <row r="33" spans="2:6" ht="12.75">
      <c r="B33" s="35" t="s">
        <v>31</v>
      </c>
      <c r="C33" s="23">
        <f>ROUND(E33/$I$7,4)</f>
        <v>0</v>
      </c>
      <c r="D33" s="23"/>
      <c r="E33" s="36">
        <v>0</v>
      </c>
      <c r="F33" s="36"/>
    </row>
    <row r="34" spans="2:6" ht="12.75">
      <c r="B34" s="26" t="s">
        <v>32</v>
      </c>
      <c r="C34" s="23">
        <f>ROUND(E34/$I$7,4)</f>
        <v>0</v>
      </c>
      <c r="D34" s="23"/>
      <c r="E34" s="36">
        <v>0</v>
      </c>
      <c r="F34" s="36"/>
    </row>
    <row r="35" spans="2:6" ht="38.25" customHeight="1">
      <c r="B35" s="17" t="s">
        <v>33</v>
      </c>
      <c r="C35" s="17"/>
      <c r="D35" s="17"/>
      <c r="E35" s="17"/>
      <c r="F35" s="17"/>
    </row>
    <row r="36" spans="2:6" ht="12.75">
      <c r="B36" s="30" t="s">
        <v>34</v>
      </c>
      <c r="C36" s="31" t="s">
        <v>35</v>
      </c>
      <c r="D36" s="31"/>
      <c r="E36" s="31"/>
      <c r="F36" s="31"/>
    </row>
    <row r="37" spans="2:6" ht="12.75">
      <c r="B37" s="37" t="s">
        <v>36</v>
      </c>
      <c r="C37" s="37"/>
      <c r="D37" s="37"/>
      <c r="E37" s="37"/>
      <c r="F37" s="37"/>
    </row>
    <row r="38" spans="2:6" ht="12.75" customHeight="1">
      <c r="B38" s="38" t="s">
        <v>37</v>
      </c>
      <c r="C38" s="38"/>
      <c r="D38" s="38"/>
      <c r="E38" s="38"/>
      <c r="F38" s="38"/>
    </row>
    <row r="39" spans="2:6" ht="15.75" customHeight="1">
      <c r="B39" s="26" t="s">
        <v>38</v>
      </c>
      <c r="C39" s="23">
        <f>ROUND(E39/$I$7,4)</f>
        <v>63.5593</v>
      </c>
      <c r="D39" s="23"/>
      <c r="E39" s="24">
        <v>75</v>
      </c>
      <c r="F39" s="24"/>
    </row>
    <row r="40" spans="2:6" ht="15.75" customHeight="1">
      <c r="B40" s="26" t="s">
        <v>39</v>
      </c>
      <c r="C40" s="23">
        <f>ROUND(E40/$I$7,4)</f>
        <v>101.6949</v>
      </c>
      <c r="D40" s="23"/>
      <c r="E40" s="24">
        <v>120</v>
      </c>
      <c r="F40" s="24"/>
    </row>
    <row r="41" spans="2:6" ht="15.75" customHeight="1">
      <c r="B41" s="26" t="s">
        <v>40</v>
      </c>
      <c r="C41" s="23">
        <f>ROUND(E41/$I$7,4)</f>
        <v>127.1186</v>
      </c>
      <c r="D41" s="23"/>
      <c r="E41" s="24">
        <v>150</v>
      </c>
      <c r="F41" s="24"/>
    </row>
    <row r="42" spans="2:6" ht="15.75" customHeight="1">
      <c r="B42" s="26" t="s">
        <v>41</v>
      </c>
      <c r="C42" s="23">
        <f>ROUND(E42/$I$7,4)</f>
        <v>254.2373</v>
      </c>
      <c r="D42" s="23"/>
      <c r="E42" s="24">
        <v>300</v>
      </c>
      <c r="F42" s="24"/>
    </row>
    <row r="43" spans="2:6" ht="15.75" customHeight="1">
      <c r="B43" s="39" t="s">
        <v>42</v>
      </c>
      <c r="C43" s="40"/>
      <c r="D43" s="40"/>
      <c r="E43" s="40"/>
      <c r="F43" s="41"/>
    </row>
    <row r="44" spans="2:6" ht="15.75" customHeight="1">
      <c r="B44" s="42" t="s">
        <v>43</v>
      </c>
      <c r="C44" s="23">
        <f>ROUND(E44/$I$7,4)</f>
        <v>72.0339</v>
      </c>
      <c r="D44" s="23"/>
      <c r="E44" s="43">
        <v>85</v>
      </c>
      <c r="F44" s="44"/>
    </row>
    <row r="45" spans="2:6" ht="15.75" customHeight="1">
      <c r="B45" s="42" t="s">
        <v>44</v>
      </c>
      <c r="C45" s="23">
        <f>ROUND(E45/$I$7,4)</f>
        <v>165.2542</v>
      </c>
      <c r="D45" s="23"/>
      <c r="E45" s="43">
        <v>195</v>
      </c>
      <c r="F45" s="44"/>
    </row>
    <row r="46" spans="2:6" ht="15.75" customHeight="1">
      <c r="B46" s="42" t="s">
        <v>45</v>
      </c>
      <c r="C46" s="23">
        <f>ROUND(E46/$I$7,4)</f>
        <v>309.322</v>
      </c>
      <c r="D46" s="23"/>
      <c r="E46" s="43">
        <v>365</v>
      </c>
      <c r="F46" s="44"/>
    </row>
    <row r="47" spans="2:6" ht="15.75" customHeight="1">
      <c r="B47" s="42" t="s">
        <v>46</v>
      </c>
      <c r="C47" s="23">
        <f>ROUND(E47/$I$7,4)</f>
        <v>843.2203</v>
      </c>
      <c r="D47" s="23"/>
      <c r="E47" s="43">
        <v>995</v>
      </c>
      <c r="F47" s="44"/>
    </row>
    <row r="48" spans="2:6" ht="15.75" customHeight="1">
      <c r="B48" s="45" t="s">
        <v>47</v>
      </c>
      <c r="C48" s="46"/>
      <c r="D48" s="46"/>
      <c r="E48" s="46"/>
      <c r="F48" s="47"/>
    </row>
    <row r="49" spans="2:6" ht="15.75" customHeight="1">
      <c r="B49" s="26" t="s">
        <v>14</v>
      </c>
      <c r="C49" s="23">
        <f>ROUND(E49/$I$7,4)</f>
        <v>84.7458</v>
      </c>
      <c r="D49" s="23"/>
      <c r="E49" s="48">
        <v>100</v>
      </c>
      <c r="F49" s="49"/>
    </row>
    <row r="50" spans="2:6" ht="24" customHeight="1">
      <c r="B50" s="28" t="s">
        <v>48</v>
      </c>
      <c r="C50" s="23">
        <f>ROUND(E50/$I$7,4)</f>
        <v>0.1271</v>
      </c>
      <c r="D50" s="23"/>
      <c r="E50" s="48">
        <v>0.15</v>
      </c>
      <c r="F50" s="49"/>
    </row>
    <row r="51" spans="2:6" ht="26.25" customHeight="1">
      <c r="B51" s="50" t="s">
        <v>49</v>
      </c>
      <c r="C51" s="51"/>
      <c r="D51" s="51"/>
      <c r="E51" s="51"/>
      <c r="F51" s="52"/>
    </row>
    <row r="52" spans="2:6" ht="15.75" customHeight="1">
      <c r="B52" s="26" t="s">
        <v>14</v>
      </c>
      <c r="C52" s="23">
        <f>ROUND(E52/$I$7,4)</f>
        <v>211.8644</v>
      </c>
      <c r="D52" s="23"/>
      <c r="E52" s="48">
        <v>250</v>
      </c>
      <c r="F52" s="49"/>
    </row>
    <row r="53" spans="2:6" ht="15.75" customHeight="1">
      <c r="B53" s="45" t="s">
        <v>50</v>
      </c>
      <c r="C53" s="46"/>
      <c r="D53" s="46"/>
      <c r="E53" s="46"/>
      <c r="F53" s="47"/>
    </row>
    <row r="54" spans="2:6" ht="15.75" customHeight="1">
      <c r="B54" s="26" t="s">
        <v>14</v>
      </c>
      <c r="C54" s="23">
        <f>ROUND(E54/$I$7,4)</f>
        <v>28.7288</v>
      </c>
      <c r="D54" s="23"/>
      <c r="E54" s="48">
        <v>33.9</v>
      </c>
      <c r="F54" s="49"/>
    </row>
    <row r="55" spans="2:6" ht="26.25" customHeight="1">
      <c r="B55" s="28" t="s">
        <v>51</v>
      </c>
      <c r="C55" s="23">
        <f>ROUND(E55/$I$7,4)</f>
        <v>5.9322</v>
      </c>
      <c r="D55" s="23"/>
      <c r="E55" s="48">
        <v>7</v>
      </c>
      <c r="F55" s="49"/>
    </row>
    <row r="56" spans="2:6" ht="15.75" customHeight="1">
      <c r="B56" s="45" t="s">
        <v>52</v>
      </c>
      <c r="C56" s="46"/>
      <c r="D56" s="46"/>
      <c r="E56" s="46"/>
      <c r="F56" s="47"/>
    </row>
    <row r="57" spans="2:6" ht="15.75" customHeight="1">
      <c r="B57" s="26" t="s">
        <v>14</v>
      </c>
      <c r="C57" s="23">
        <f>ROUND(E57/$I$7,4)</f>
        <v>25.4237</v>
      </c>
      <c r="D57" s="23"/>
      <c r="E57" s="48">
        <v>30</v>
      </c>
      <c r="F57" s="49"/>
    </row>
    <row r="58" spans="2:6" ht="15.75" customHeight="1">
      <c r="B58" s="28" t="s">
        <v>53</v>
      </c>
      <c r="C58" s="23">
        <f>ROUND(E58/$I$7,4)</f>
        <v>2.1186</v>
      </c>
      <c r="D58" s="23"/>
      <c r="E58" s="48">
        <v>2.5</v>
      </c>
      <c r="F58" s="49"/>
    </row>
    <row r="59" spans="2:6" ht="15.75" customHeight="1">
      <c r="B59" s="45" t="s">
        <v>54</v>
      </c>
      <c r="C59" s="46"/>
      <c r="D59" s="46"/>
      <c r="E59" s="46"/>
      <c r="F59" s="47"/>
    </row>
    <row r="60" spans="2:6" ht="15.75" customHeight="1">
      <c r="B60" s="26" t="s">
        <v>14</v>
      </c>
      <c r="C60" s="23">
        <f>ROUND(E60/$I$7,4)</f>
        <v>25.4237</v>
      </c>
      <c r="D60" s="23"/>
      <c r="E60" s="48">
        <v>30</v>
      </c>
      <c r="F60" s="49"/>
    </row>
    <row r="61" spans="2:6" ht="15.75" customHeight="1">
      <c r="B61" s="28" t="s">
        <v>55</v>
      </c>
      <c r="C61" s="23">
        <f>ROUND(E61/$I$7,4)</f>
        <v>3.8136</v>
      </c>
      <c r="D61" s="23"/>
      <c r="E61" s="48">
        <v>4.5</v>
      </c>
      <c r="F61" s="49"/>
    </row>
    <row r="62" spans="2:6" ht="15.75" customHeight="1">
      <c r="B62" s="45" t="s">
        <v>56</v>
      </c>
      <c r="C62" s="46"/>
      <c r="D62" s="46"/>
      <c r="E62" s="46"/>
      <c r="F62" s="47"/>
    </row>
    <row r="63" spans="2:6" ht="15.75" customHeight="1">
      <c r="B63" s="26" t="s">
        <v>14</v>
      </c>
      <c r="C63" s="23">
        <f>ROUND(E63/$I$7,4)</f>
        <v>25.4237</v>
      </c>
      <c r="D63" s="23"/>
      <c r="E63" s="48">
        <v>30</v>
      </c>
      <c r="F63" s="49"/>
    </row>
    <row r="64" spans="2:6" ht="15.75" customHeight="1">
      <c r="B64" s="28" t="s">
        <v>57</v>
      </c>
      <c r="C64" s="23">
        <f>ROUND(E64/$I$7,4)</f>
        <v>6.3559</v>
      </c>
      <c r="D64" s="23"/>
      <c r="E64" s="48">
        <v>7.5</v>
      </c>
      <c r="F64" s="49"/>
    </row>
    <row r="65" spans="2:6" ht="15.75" customHeight="1">
      <c r="B65" s="38" t="s">
        <v>58</v>
      </c>
      <c r="C65" s="38"/>
      <c r="D65" s="38"/>
      <c r="E65" s="38"/>
      <c r="F65" s="38"/>
    </row>
    <row r="66" spans="2:6" ht="15.75" customHeight="1">
      <c r="B66" s="26" t="s">
        <v>59</v>
      </c>
      <c r="C66" s="23">
        <f>ROUND(E66/$I$7,4)</f>
        <v>3.3475</v>
      </c>
      <c r="D66" s="23"/>
      <c r="E66" s="53">
        <v>3.95</v>
      </c>
      <c r="F66" s="54"/>
    </row>
    <row r="67" spans="2:6" ht="15.75" customHeight="1">
      <c r="B67" s="26" t="s">
        <v>60</v>
      </c>
      <c r="C67" s="23">
        <f>ROUND(E67/$I$7,4)</f>
        <v>76.2712</v>
      </c>
      <c r="D67" s="23"/>
      <c r="E67" s="55">
        <v>90</v>
      </c>
      <c r="F67" s="56"/>
    </row>
    <row r="68" spans="2:6" ht="15.75" customHeight="1">
      <c r="B68" s="57" t="s">
        <v>61</v>
      </c>
      <c r="C68" s="58"/>
      <c r="D68" s="58"/>
      <c r="E68" s="58"/>
      <c r="F68" s="59"/>
    </row>
    <row r="69" spans="2:6" ht="15.75" customHeight="1">
      <c r="B69" s="60" t="s">
        <v>62</v>
      </c>
      <c r="C69" s="23">
        <f>ROUND(E69/$I$7,4)</f>
        <v>0</v>
      </c>
      <c r="D69" s="23"/>
      <c r="E69" s="43">
        <v>0</v>
      </c>
      <c r="F69" s="44"/>
    </row>
    <row r="70" spans="2:6" ht="28.5" customHeight="1">
      <c r="B70" s="42" t="s">
        <v>63</v>
      </c>
      <c r="C70" s="23">
        <f>ROUND(E70/$I$7,4)</f>
        <v>4.2373</v>
      </c>
      <c r="D70" s="23"/>
      <c r="E70" s="43">
        <v>5</v>
      </c>
      <c r="F70" s="44"/>
    </row>
    <row r="71" spans="2:6" ht="15.75" customHeight="1">
      <c r="B71" s="42" t="s">
        <v>64</v>
      </c>
      <c r="C71" s="23">
        <f>ROUND(E71/$I$7,4)</f>
        <v>14.3644</v>
      </c>
      <c r="D71" s="23"/>
      <c r="E71" s="43">
        <v>16.95</v>
      </c>
      <c r="F71" s="44"/>
    </row>
    <row r="72" spans="2:6" ht="12.75">
      <c r="B72" s="45" t="s">
        <v>65</v>
      </c>
      <c r="C72" s="61"/>
      <c r="D72" s="61"/>
      <c r="E72" s="61"/>
      <c r="F72" s="62"/>
    </row>
    <row r="73" spans="2:6" ht="12.75">
      <c r="B73" s="26" t="s">
        <v>14</v>
      </c>
      <c r="C73" s="23">
        <f>ROUND(E73/$I$7,4)</f>
        <v>296.6102</v>
      </c>
      <c r="D73" s="23"/>
      <c r="E73" s="48">
        <v>350</v>
      </c>
      <c r="F73" s="49"/>
    </row>
    <row r="74" spans="2:6" ht="25.5">
      <c r="B74" s="28" t="s">
        <v>66</v>
      </c>
      <c r="C74" s="23">
        <f>ROUND(E74/$I$7,4)</f>
        <v>0</v>
      </c>
      <c r="D74" s="23"/>
      <c r="E74" s="48">
        <f>E28*0.5</f>
        <v>0</v>
      </c>
      <c r="F74" s="49"/>
    </row>
    <row r="75" spans="2:6" ht="12.75">
      <c r="B75" s="63" t="s">
        <v>67</v>
      </c>
      <c r="C75" s="64"/>
      <c r="D75" s="64"/>
      <c r="E75" s="64"/>
      <c r="F75" s="65"/>
    </row>
    <row r="76" spans="2:6" ht="12.75">
      <c r="B76" s="18" t="s">
        <v>68</v>
      </c>
      <c r="C76" s="23">
        <f>ROUND(E76/$I$7,4)</f>
        <v>144.0678</v>
      </c>
      <c r="D76" s="23"/>
      <c r="E76" s="66">
        <v>170</v>
      </c>
      <c r="F76" s="67"/>
    </row>
    <row r="77" spans="2:6" ht="12.75">
      <c r="B77" s="18" t="s">
        <v>69</v>
      </c>
      <c r="C77" s="23">
        <f>ROUND(E77/$I$7,4)</f>
        <v>76.2712</v>
      </c>
      <c r="D77" s="23"/>
      <c r="E77" s="48">
        <v>90</v>
      </c>
      <c r="F77" s="49"/>
    </row>
    <row r="78" spans="2:6" ht="12" customHeight="1">
      <c r="B78" s="63" t="s">
        <v>70</v>
      </c>
      <c r="C78" s="64"/>
      <c r="D78" s="64"/>
      <c r="E78" s="64"/>
      <c r="F78" s="65"/>
    </row>
    <row r="79" spans="2:6" ht="12.75">
      <c r="B79" s="18" t="s">
        <v>71</v>
      </c>
      <c r="C79" s="23">
        <f>ROUND(E79/$I$7,4)</f>
        <v>0</v>
      </c>
      <c r="D79" s="23"/>
      <c r="E79" s="48">
        <v>0</v>
      </c>
      <c r="F79" s="49"/>
    </row>
    <row r="80" spans="2:6" ht="12.75">
      <c r="B80" s="18" t="s">
        <v>72</v>
      </c>
      <c r="C80" s="23">
        <f>ROUND(E80/$I$7,4)</f>
        <v>84.7458</v>
      </c>
      <c r="D80" s="23"/>
      <c r="E80" s="48">
        <v>100</v>
      </c>
      <c r="F80" s="49"/>
    </row>
    <row r="81" spans="2:6" ht="12.75">
      <c r="B81" s="18" t="s">
        <v>73</v>
      </c>
      <c r="C81" s="23">
        <f>ROUND(E81/$I$7,4)</f>
        <v>84.7458</v>
      </c>
      <c r="D81" s="23"/>
      <c r="E81" s="48">
        <v>100</v>
      </c>
      <c r="F81" s="49"/>
    </row>
    <row r="82" spans="2:8" ht="24">
      <c r="B82" s="13" t="s">
        <v>74</v>
      </c>
      <c r="C82" s="23">
        <f>ROUND(E82/$I$7,4)</f>
        <v>84.7458</v>
      </c>
      <c r="D82" s="23"/>
      <c r="E82" s="48">
        <v>100</v>
      </c>
      <c r="F82" s="49"/>
      <c r="H82" s="25"/>
    </row>
    <row r="83" spans="2:6" ht="21.75" customHeight="1">
      <c r="B83" s="68" t="s">
        <v>75</v>
      </c>
      <c r="C83" s="69"/>
      <c r="D83" s="69"/>
      <c r="E83" s="69"/>
      <c r="F83" s="70"/>
    </row>
    <row r="84" spans="2:6" ht="12.75">
      <c r="B84" s="63" t="s">
        <v>76</v>
      </c>
      <c r="C84" s="64"/>
      <c r="D84" s="64"/>
      <c r="E84" s="64"/>
      <c r="F84" s="65"/>
    </row>
    <row r="85" spans="2:6" ht="12.75">
      <c r="B85" s="13" t="s">
        <v>77</v>
      </c>
      <c r="C85" s="23">
        <f aca="true" t="shared" si="0" ref="C85:C90">ROUND(E85/$I$7,4)</f>
        <v>0</v>
      </c>
      <c r="D85" s="23"/>
      <c r="E85" s="66">
        <v>0</v>
      </c>
      <c r="F85" s="67"/>
    </row>
    <row r="86" spans="2:6" ht="12.75">
      <c r="B86" s="13" t="s">
        <v>78</v>
      </c>
      <c r="C86" s="23">
        <f t="shared" si="0"/>
        <v>0</v>
      </c>
      <c r="D86" s="23"/>
      <c r="E86" s="66">
        <v>0</v>
      </c>
      <c r="F86" s="67"/>
    </row>
    <row r="87" spans="2:6" ht="12.75">
      <c r="B87" s="13" t="s">
        <v>79</v>
      </c>
      <c r="C87" s="23">
        <f t="shared" si="0"/>
        <v>0</v>
      </c>
      <c r="D87" s="23"/>
      <c r="E87" s="66">
        <v>0</v>
      </c>
      <c r="F87" s="67"/>
    </row>
    <row r="88" spans="2:6" ht="12.75">
      <c r="B88" s="13" t="s">
        <v>80</v>
      </c>
      <c r="C88" s="23">
        <f t="shared" si="0"/>
        <v>0</v>
      </c>
      <c r="D88" s="23"/>
      <c r="E88" s="66">
        <v>0</v>
      </c>
      <c r="F88" s="67"/>
    </row>
    <row r="89" spans="2:6" ht="12.75">
      <c r="B89" s="13" t="s">
        <v>81</v>
      </c>
      <c r="C89" s="23">
        <f t="shared" si="0"/>
        <v>84.7458</v>
      </c>
      <c r="D89" s="23"/>
      <c r="E89" s="48">
        <v>100</v>
      </c>
      <c r="F89" s="49"/>
    </row>
    <row r="90" spans="2:6" ht="12.75">
      <c r="B90" s="13" t="s">
        <v>82</v>
      </c>
      <c r="C90" s="23">
        <f t="shared" si="0"/>
        <v>0</v>
      </c>
      <c r="D90" s="23"/>
      <c r="E90" s="66">
        <v>0</v>
      </c>
      <c r="F90" s="67"/>
    </row>
    <row r="91" spans="2:6" ht="12.75" customHeight="1">
      <c r="B91" s="68" t="s">
        <v>83</v>
      </c>
      <c r="C91" s="69"/>
      <c r="D91" s="69"/>
      <c r="E91" s="69"/>
      <c r="F91" s="70"/>
    </row>
    <row r="92" spans="2:6" ht="12.75">
      <c r="B92" s="13" t="s">
        <v>84</v>
      </c>
      <c r="C92" s="23">
        <f>ROUND(E92/$I$7,4)</f>
        <v>101.6949</v>
      </c>
      <c r="D92" s="23"/>
      <c r="E92" s="48">
        <v>120</v>
      </c>
      <c r="F92" s="49"/>
    </row>
    <row r="93" spans="2:6" ht="12.75" customHeight="1">
      <c r="B93" s="68" t="s">
        <v>85</v>
      </c>
      <c r="C93" s="69"/>
      <c r="D93" s="69"/>
      <c r="E93" s="69"/>
      <c r="F93" s="70"/>
    </row>
    <row r="94" spans="2:6" ht="12.75">
      <c r="B94" s="71" t="s">
        <v>86</v>
      </c>
      <c r="C94" s="72"/>
      <c r="D94" s="72"/>
      <c r="E94" s="72"/>
      <c r="F94" s="73"/>
    </row>
    <row r="95" spans="2:6" ht="12.75">
      <c r="B95" s="74" t="s">
        <v>87</v>
      </c>
      <c r="C95" s="23">
        <f aca="true" t="shared" si="1" ref="C95:C108">ROUND(E95/$I$7,4)</f>
        <v>0</v>
      </c>
      <c r="D95" s="23"/>
      <c r="E95" s="66">
        <v>0</v>
      </c>
      <c r="F95" s="67"/>
    </row>
    <row r="96" spans="2:6" ht="12.75">
      <c r="B96" s="74" t="s">
        <v>88</v>
      </c>
      <c r="C96" s="23">
        <v>1.95</v>
      </c>
      <c r="D96" s="23"/>
      <c r="E96" s="66">
        <v>2.3</v>
      </c>
      <c r="F96" s="67"/>
    </row>
    <row r="97" spans="2:6" ht="12.75">
      <c r="B97" s="13" t="s">
        <v>89</v>
      </c>
      <c r="C97" s="23">
        <f t="shared" si="1"/>
        <v>0</v>
      </c>
      <c r="D97" s="23"/>
      <c r="E97" s="66">
        <v>0</v>
      </c>
      <c r="F97" s="67"/>
    </row>
    <row r="98" spans="2:6" ht="12.75">
      <c r="B98" s="13" t="s">
        <v>90</v>
      </c>
      <c r="C98" s="23">
        <f t="shared" si="1"/>
        <v>0</v>
      </c>
      <c r="D98" s="23"/>
      <c r="E98" s="66">
        <v>0</v>
      </c>
      <c r="F98" s="67"/>
    </row>
    <row r="99" spans="2:6" ht="12.75">
      <c r="B99" s="13" t="s">
        <v>91</v>
      </c>
      <c r="C99" s="23">
        <f t="shared" si="1"/>
        <v>0</v>
      </c>
      <c r="D99" s="23"/>
      <c r="E99" s="66">
        <v>0</v>
      </c>
      <c r="F99" s="67"/>
    </row>
    <row r="100" spans="2:6" ht="12.75">
      <c r="B100" s="13" t="s">
        <v>92</v>
      </c>
      <c r="C100" s="23">
        <f t="shared" si="1"/>
        <v>0</v>
      </c>
      <c r="D100" s="23"/>
      <c r="E100" s="66">
        <v>0</v>
      </c>
      <c r="F100" s="67"/>
    </row>
    <row r="101" spans="2:6" ht="12.75">
      <c r="B101" s="13" t="s">
        <v>93</v>
      </c>
      <c r="C101" s="75" t="s">
        <v>94</v>
      </c>
      <c r="D101" s="76"/>
      <c r="E101" s="77"/>
      <c r="F101" s="78"/>
    </row>
    <row r="102" spans="2:6" ht="12.75">
      <c r="B102" s="13" t="s">
        <v>95</v>
      </c>
      <c r="C102" s="23">
        <f t="shared" si="1"/>
        <v>0</v>
      </c>
      <c r="D102" s="23"/>
      <c r="E102" s="66">
        <v>0</v>
      </c>
      <c r="F102" s="67"/>
    </row>
    <row r="103" spans="2:6" ht="12.75">
      <c r="B103" s="13" t="s">
        <v>96</v>
      </c>
      <c r="C103" s="23">
        <f t="shared" si="1"/>
        <v>0</v>
      </c>
      <c r="D103" s="23"/>
      <c r="E103" s="66">
        <v>0</v>
      </c>
      <c r="F103" s="67"/>
    </row>
    <row r="104" spans="2:6" ht="12.75">
      <c r="B104" s="13" t="s">
        <v>97</v>
      </c>
      <c r="C104" s="75" t="s">
        <v>94</v>
      </c>
      <c r="D104" s="76"/>
      <c r="E104" s="77"/>
      <c r="F104" s="78"/>
    </row>
    <row r="105" spans="2:6" ht="12.75">
      <c r="B105" s="13" t="s">
        <v>98</v>
      </c>
      <c r="C105" s="23">
        <f t="shared" si="1"/>
        <v>0</v>
      </c>
      <c r="D105" s="23"/>
      <c r="E105" s="66">
        <v>0</v>
      </c>
      <c r="F105" s="67"/>
    </row>
    <row r="106" spans="2:6" ht="12.75">
      <c r="B106" s="13" t="s">
        <v>99</v>
      </c>
      <c r="C106" s="23">
        <f t="shared" si="1"/>
        <v>0</v>
      </c>
      <c r="D106" s="23"/>
      <c r="E106" s="66">
        <v>0</v>
      </c>
      <c r="F106" s="67"/>
    </row>
    <row r="107" spans="2:6" ht="12.75">
      <c r="B107" s="13" t="s">
        <v>100</v>
      </c>
      <c r="C107" s="23">
        <f t="shared" si="1"/>
        <v>0</v>
      </c>
      <c r="D107" s="23"/>
      <c r="E107" s="66">
        <v>0</v>
      </c>
      <c r="F107" s="67"/>
    </row>
    <row r="108" spans="2:6" ht="12.75">
      <c r="B108" s="13" t="s">
        <v>101</v>
      </c>
      <c r="C108" s="23">
        <f t="shared" si="1"/>
        <v>0</v>
      </c>
      <c r="D108" s="23"/>
      <c r="E108" s="66">
        <v>0</v>
      </c>
      <c r="F108" s="67"/>
    </row>
    <row r="109" spans="2:6" ht="35.25" customHeight="1">
      <c r="B109" s="19" t="s">
        <v>11</v>
      </c>
      <c r="C109" s="20" t="s">
        <v>12</v>
      </c>
      <c r="D109" s="20"/>
      <c r="E109" s="79" t="s">
        <v>13</v>
      </c>
      <c r="F109" s="80"/>
    </row>
    <row r="110" spans="2:6" ht="12.75" customHeight="1" hidden="1">
      <c r="B110" s="81" t="s">
        <v>102</v>
      </c>
      <c r="C110" s="82"/>
      <c r="D110" s="82"/>
      <c r="E110" s="82"/>
      <c r="F110" s="83"/>
    </row>
    <row r="111" spans="2:6" ht="12.75" customHeight="1" hidden="1">
      <c r="B111" s="84" t="s">
        <v>103</v>
      </c>
      <c r="C111" s="23">
        <f>ROUND(E111/$I$7,4)</f>
        <v>0</v>
      </c>
      <c r="D111" s="23"/>
      <c r="E111" s="66">
        <v>0</v>
      </c>
      <c r="F111" s="67"/>
    </row>
    <row r="112" spans="2:6" ht="12.75" customHeight="1" hidden="1">
      <c r="B112" s="84" t="s">
        <v>104</v>
      </c>
      <c r="C112" s="23">
        <f>ROUND(E112/$I$7,4)</f>
        <v>0</v>
      </c>
      <c r="D112" s="23"/>
      <c r="E112" s="66">
        <v>0</v>
      </c>
      <c r="F112" s="67"/>
    </row>
    <row r="113" spans="2:6" ht="12.75" customHeight="1" hidden="1">
      <c r="B113" s="81" t="s">
        <v>105</v>
      </c>
      <c r="C113" s="82"/>
      <c r="D113" s="82"/>
      <c r="E113" s="82"/>
      <c r="F113" s="83"/>
    </row>
    <row r="114" spans="2:6" ht="12.75" customHeight="1" hidden="1">
      <c r="B114" s="84" t="s">
        <v>104</v>
      </c>
      <c r="C114" s="23">
        <f>ROUND(E114/$I$7,4)</f>
        <v>0</v>
      </c>
      <c r="D114" s="23"/>
      <c r="E114" s="66">
        <v>0</v>
      </c>
      <c r="F114" s="67"/>
    </row>
    <row r="115" spans="2:6" ht="12.75" customHeight="1" hidden="1">
      <c r="B115" s="84" t="s">
        <v>106</v>
      </c>
      <c r="C115" s="23">
        <f>ROUND(E115/$I$7,4)</f>
        <v>0</v>
      </c>
      <c r="D115" s="23"/>
      <c r="E115" s="66">
        <v>0</v>
      </c>
      <c r="F115" s="67"/>
    </row>
    <row r="116" spans="2:6" ht="12.75" customHeight="1" hidden="1">
      <c r="B116" s="84" t="s">
        <v>107</v>
      </c>
      <c r="C116" s="23">
        <f>ROUND(E116/$I$7,4)</f>
        <v>0</v>
      </c>
      <c r="D116" s="23"/>
      <c r="E116" s="66">
        <v>0</v>
      </c>
      <c r="F116" s="67"/>
    </row>
    <row r="117" spans="2:6" ht="12.75" customHeight="1" hidden="1">
      <c r="B117" s="84" t="s">
        <v>108</v>
      </c>
      <c r="C117" s="23">
        <f>ROUND(E117/$I$7,4)</f>
        <v>0</v>
      </c>
      <c r="D117" s="23"/>
      <c r="E117" s="66">
        <v>0</v>
      </c>
      <c r="F117" s="67"/>
    </row>
    <row r="118" spans="2:6" ht="12.75" customHeight="1" hidden="1">
      <c r="B118" s="18" t="s">
        <v>109</v>
      </c>
      <c r="C118" s="23">
        <f>ROUND(E118/$I$7,4)</f>
        <v>0</v>
      </c>
      <c r="D118" s="23"/>
      <c r="E118" s="66">
        <v>0</v>
      </c>
      <c r="F118" s="67"/>
    </row>
    <row r="119" spans="2:6" ht="12.75">
      <c r="B119" s="63" t="s">
        <v>110</v>
      </c>
      <c r="C119" s="64"/>
      <c r="D119" s="64"/>
      <c r="E119" s="64"/>
      <c r="F119" s="65"/>
    </row>
    <row r="120" spans="2:6" ht="42" customHeight="1">
      <c r="B120" s="17" t="s">
        <v>111</v>
      </c>
      <c r="C120" s="17"/>
      <c r="D120" s="17"/>
      <c r="E120" s="17"/>
      <c r="F120" s="17"/>
    </row>
    <row r="121" spans="2:8" ht="25.5">
      <c r="B121" s="13" t="s">
        <v>112</v>
      </c>
      <c r="C121" s="23">
        <f>ROUNDDOWN(E121/$I$7,4)</f>
        <v>7.161</v>
      </c>
      <c r="D121" s="23"/>
      <c r="E121" s="48">
        <v>8.45</v>
      </c>
      <c r="F121" s="49"/>
      <c r="H121" s="25">
        <f>C121*1.18</f>
        <v>8.449979999999998</v>
      </c>
    </row>
    <row r="122" spans="2:8" ht="25.5">
      <c r="B122" s="13" t="s">
        <v>113</v>
      </c>
      <c r="C122" s="23">
        <f>ROUNDDOWN(E122/$I$7,4)</f>
        <v>2.9237</v>
      </c>
      <c r="D122" s="23"/>
      <c r="E122" s="48">
        <v>3.45</v>
      </c>
      <c r="F122" s="49"/>
      <c r="H122" s="25"/>
    </row>
    <row r="123" spans="2:6" ht="12.75">
      <c r="B123" s="13" t="s">
        <v>114</v>
      </c>
      <c r="C123" s="23">
        <f aca="true" t="shared" si="2" ref="C123:C130">ROUND(E123/$I$7,4)</f>
        <v>2.3305</v>
      </c>
      <c r="D123" s="23"/>
      <c r="E123" s="66">
        <v>2.75</v>
      </c>
      <c r="F123" s="67"/>
    </row>
    <row r="124" spans="2:6" ht="12.75">
      <c r="B124" s="18" t="s">
        <v>115</v>
      </c>
      <c r="C124" s="23">
        <f t="shared" si="2"/>
        <v>0</v>
      </c>
      <c r="D124" s="23"/>
      <c r="E124" s="66">
        <v>0</v>
      </c>
      <c r="F124" s="67"/>
    </row>
    <row r="125" spans="2:8" ht="12.75">
      <c r="B125" s="13" t="s">
        <v>116</v>
      </c>
      <c r="C125" s="23">
        <f>ROUNDDOWN(E125/$I$7,4)</f>
        <v>1.483</v>
      </c>
      <c r="D125" s="23"/>
      <c r="E125" s="48">
        <v>1.75</v>
      </c>
      <c r="F125" s="49"/>
      <c r="H125" s="25">
        <f>C125*1.18</f>
        <v>1.74994</v>
      </c>
    </row>
    <row r="126" spans="2:8" ht="25.5">
      <c r="B126" s="13" t="s">
        <v>117</v>
      </c>
      <c r="C126" s="23">
        <f>ROUNDDOWN(E126/$I$7,4)</f>
        <v>1.483</v>
      </c>
      <c r="D126" s="23"/>
      <c r="E126" s="48">
        <v>1.75</v>
      </c>
      <c r="F126" s="49"/>
      <c r="H126" s="25"/>
    </row>
    <row r="127" spans="2:8" ht="12.75">
      <c r="B127" s="85" t="s">
        <v>118</v>
      </c>
      <c r="C127" s="23">
        <f>ROUNDDOWN(E127/$I$7,4)</f>
        <v>1.6525</v>
      </c>
      <c r="D127" s="23"/>
      <c r="E127" s="48">
        <v>1.95</v>
      </c>
      <c r="F127" s="49"/>
      <c r="H127" s="25"/>
    </row>
    <row r="128" spans="2:6" ht="12.75">
      <c r="B128" s="13" t="s">
        <v>119</v>
      </c>
      <c r="C128" s="23">
        <f>ROUND(E128/$I$7,4)</f>
        <v>4.4492</v>
      </c>
      <c r="D128" s="23"/>
      <c r="E128" s="66">
        <v>5.25</v>
      </c>
      <c r="F128" s="67"/>
    </row>
    <row r="129" spans="2:6" ht="12.75">
      <c r="B129" s="18" t="s">
        <v>120</v>
      </c>
      <c r="C129" s="23">
        <f t="shared" si="2"/>
        <v>0</v>
      </c>
      <c r="D129" s="23"/>
      <c r="E129" s="66">
        <v>0</v>
      </c>
      <c r="F129" s="67"/>
    </row>
    <row r="130" spans="2:6" ht="12.75">
      <c r="B130" s="18" t="s">
        <v>121</v>
      </c>
      <c r="C130" s="23">
        <f t="shared" si="2"/>
        <v>5.5085</v>
      </c>
      <c r="D130" s="23"/>
      <c r="E130" s="66">
        <v>6.5</v>
      </c>
      <c r="F130" s="67"/>
    </row>
    <row r="131" spans="2:6" ht="24" customHeight="1">
      <c r="B131" s="68" t="s">
        <v>122</v>
      </c>
      <c r="C131" s="69"/>
      <c r="D131" s="69"/>
      <c r="E131" s="69"/>
      <c r="F131" s="70"/>
    </row>
    <row r="132" spans="2:6" ht="12.75" customHeight="1">
      <c r="B132" s="63" t="s">
        <v>123</v>
      </c>
      <c r="C132" s="64"/>
      <c r="D132" s="64"/>
      <c r="E132" s="64"/>
      <c r="F132" s="65"/>
    </row>
    <row r="133" spans="2:10" ht="37.5" customHeight="1">
      <c r="B133" s="68" t="s">
        <v>124</v>
      </c>
      <c r="C133" s="69"/>
      <c r="D133" s="69"/>
      <c r="E133" s="69"/>
      <c r="F133" s="70"/>
      <c r="J133" s="86"/>
    </row>
    <row r="134" spans="2:8" ht="12.75">
      <c r="B134" s="18" t="s">
        <v>125</v>
      </c>
      <c r="C134" s="23">
        <f>ROUND(E134/$I$7,4)</f>
        <v>8.4746</v>
      </c>
      <c r="D134" s="23"/>
      <c r="E134" s="48">
        <v>10</v>
      </c>
      <c r="F134" s="49"/>
      <c r="H134" s="87"/>
    </row>
    <row r="135" spans="2:8" ht="12.75">
      <c r="B135" s="18" t="s">
        <v>126</v>
      </c>
      <c r="C135" s="23">
        <f>ROUND(E135/$I$7,4)</f>
        <v>8.4746</v>
      </c>
      <c r="D135" s="23"/>
      <c r="E135" s="48">
        <v>10</v>
      </c>
      <c r="F135" s="49"/>
      <c r="H135" s="87"/>
    </row>
    <row r="136" spans="2:8" ht="12.75">
      <c r="B136" s="18" t="s">
        <v>127</v>
      </c>
      <c r="C136" s="23">
        <f>ROUND(E136/$I$7,4)</f>
        <v>24.5763</v>
      </c>
      <c r="D136" s="23"/>
      <c r="E136" s="48">
        <v>29</v>
      </c>
      <c r="F136" s="49"/>
      <c r="H136" s="87"/>
    </row>
    <row r="137" spans="2:8" ht="12.75">
      <c r="B137" s="18" t="s">
        <v>128</v>
      </c>
      <c r="C137" s="23">
        <f>ROUND(E137/$I$7,4)</f>
        <v>41.5254</v>
      </c>
      <c r="D137" s="23"/>
      <c r="E137" s="48">
        <v>49</v>
      </c>
      <c r="F137" s="49"/>
      <c r="H137" s="87"/>
    </row>
    <row r="138" spans="2:8" ht="12.75">
      <c r="B138" s="18" t="s">
        <v>129</v>
      </c>
      <c r="C138" s="23">
        <f>ROUND(E138/$I$7,4)</f>
        <v>59.322</v>
      </c>
      <c r="D138" s="23"/>
      <c r="E138" s="48">
        <v>70</v>
      </c>
      <c r="F138" s="49"/>
      <c r="H138" s="87"/>
    </row>
    <row r="139" spans="2:6" ht="12.75" customHeight="1" hidden="1">
      <c r="B139" s="88" t="s">
        <v>130</v>
      </c>
      <c r="C139" s="89"/>
      <c r="D139" s="89"/>
      <c r="E139" s="89"/>
      <c r="F139" s="90"/>
    </row>
    <row r="140" spans="2:6" ht="27" customHeight="1" hidden="1">
      <c r="B140" s="13" t="s">
        <v>131</v>
      </c>
      <c r="C140" s="23">
        <f>ROUND(E140/$I$7,4)</f>
        <v>5.8898</v>
      </c>
      <c r="D140" s="23"/>
      <c r="E140" s="66">
        <v>6.95</v>
      </c>
      <c r="F140" s="67"/>
    </row>
    <row r="141" spans="2:6" ht="27" customHeight="1" hidden="1">
      <c r="B141" s="13" t="s">
        <v>132</v>
      </c>
      <c r="C141" s="23">
        <f>ROUND(E141/$I$7,4)</f>
        <v>2.3305</v>
      </c>
      <c r="D141" s="23"/>
      <c r="E141" s="66">
        <v>2.75</v>
      </c>
      <c r="F141" s="67"/>
    </row>
    <row r="142" spans="2:6" ht="14.25" customHeight="1" hidden="1">
      <c r="B142" s="13" t="s">
        <v>133</v>
      </c>
      <c r="C142" s="23">
        <f>ROUND(E142/$I$7,4)</f>
        <v>0</v>
      </c>
      <c r="D142" s="23"/>
      <c r="E142" s="66">
        <v>0</v>
      </c>
      <c r="F142" s="67"/>
    </row>
    <row r="143" spans="2:6" ht="14.25" customHeight="1" hidden="1">
      <c r="B143" s="13" t="s">
        <v>134</v>
      </c>
      <c r="C143" s="23">
        <f>ROUND(E143/$I$7,4)</f>
        <v>5.5085</v>
      </c>
      <c r="D143" s="23"/>
      <c r="E143" s="66">
        <v>6.5</v>
      </c>
      <c r="F143" s="67"/>
    </row>
    <row r="144" spans="2:9" s="91" customFormat="1" ht="25.5" customHeight="1" hidden="1">
      <c r="B144" s="92" t="s">
        <v>135</v>
      </c>
      <c r="C144" s="93"/>
      <c r="D144" s="93"/>
      <c r="E144" s="93"/>
      <c r="F144" s="94"/>
      <c r="H144" s="95"/>
      <c r="I144" s="96"/>
    </row>
    <row r="145" spans="2:9" s="91" customFormat="1" ht="36" customHeight="1" hidden="1">
      <c r="B145" s="92" t="s">
        <v>136</v>
      </c>
      <c r="C145" s="93"/>
      <c r="D145" s="93"/>
      <c r="E145" s="93"/>
      <c r="F145" s="94"/>
      <c r="H145" s="95"/>
      <c r="I145" s="96"/>
    </row>
    <row r="146" spans="2:9" s="91" customFormat="1" ht="52.5" customHeight="1" hidden="1">
      <c r="B146" s="92" t="s">
        <v>137</v>
      </c>
      <c r="C146" s="93"/>
      <c r="D146" s="93"/>
      <c r="E146" s="93"/>
      <c r="F146" s="94"/>
      <c r="H146" s="95"/>
      <c r="I146" s="96"/>
    </row>
    <row r="147" spans="2:9" s="91" customFormat="1" ht="12" customHeight="1" hidden="1">
      <c r="B147" s="92" t="s">
        <v>138</v>
      </c>
      <c r="C147" s="93"/>
      <c r="D147" s="93"/>
      <c r="E147" s="93"/>
      <c r="F147" s="94"/>
      <c r="H147" s="95"/>
      <c r="I147" s="96"/>
    </row>
    <row r="148" spans="2:9" s="91" customFormat="1" ht="51" customHeight="1" hidden="1">
      <c r="B148" s="92" t="s">
        <v>139</v>
      </c>
      <c r="C148" s="93"/>
      <c r="D148" s="93"/>
      <c r="E148" s="93"/>
      <c r="F148" s="94"/>
      <c r="H148" s="95"/>
      <c r="I148" s="96"/>
    </row>
    <row r="149" spans="2:9" s="91" customFormat="1" ht="60" customHeight="1" hidden="1">
      <c r="B149" s="92" t="s">
        <v>140</v>
      </c>
      <c r="C149" s="93"/>
      <c r="D149" s="93"/>
      <c r="E149" s="93"/>
      <c r="F149" s="94"/>
      <c r="H149" s="95"/>
      <c r="I149" s="96"/>
    </row>
    <row r="150" spans="2:6" ht="11.25" customHeight="1">
      <c r="B150" s="63" t="s">
        <v>141</v>
      </c>
      <c r="C150" s="64"/>
      <c r="D150" s="64"/>
      <c r="E150" s="64"/>
      <c r="F150" s="65"/>
    </row>
    <row r="151" spans="2:6" ht="12.75">
      <c r="B151" s="71" t="s">
        <v>142</v>
      </c>
      <c r="C151" s="72"/>
      <c r="D151" s="72"/>
      <c r="E151" s="72"/>
      <c r="F151" s="73"/>
    </row>
    <row r="152" spans="2:6" ht="12.75">
      <c r="B152" s="84" t="s">
        <v>143</v>
      </c>
      <c r="C152" s="23">
        <f>ROUND(E152/$I$7,4)</f>
        <v>4.2373</v>
      </c>
      <c r="D152" s="23"/>
      <c r="E152" s="48">
        <v>5</v>
      </c>
      <c r="F152" s="49"/>
    </row>
    <row r="153" spans="2:6" ht="12.75">
      <c r="B153" s="84" t="s">
        <v>144</v>
      </c>
      <c r="C153" s="23">
        <f>ROUND(E153/$I$7,4)</f>
        <v>0</v>
      </c>
      <c r="D153" s="23"/>
      <c r="E153" s="66">
        <v>0</v>
      </c>
      <c r="F153" s="67"/>
    </row>
    <row r="154" spans="2:6" ht="12.75">
      <c r="B154" s="71" t="s">
        <v>145</v>
      </c>
      <c r="C154" s="72"/>
      <c r="D154" s="72"/>
      <c r="E154" s="72"/>
      <c r="F154" s="73"/>
    </row>
    <row r="155" spans="2:6" ht="12.75">
      <c r="B155" s="74" t="s">
        <v>146</v>
      </c>
      <c r="C155" s="97">
        <f aca="true" t="shared" si="3" ref="C155:C161">ROUND(E155/$I$7,4)</f>
        <v>0</v>
      </c>
      <c r="D155" s="98"/>
      <c r="E155" s="66">
        <v>0</v>
      </c>
      <c r="F155" s="67"/>
    </row>
    <row r="156" spans="2:6" ht="12.75">
      <c r="B156" s="84" t="s">
        <v>147</v>
      </c>
      <c r="C156" s="23">
        <f t="shared" si="3"/>
        <v>4.2373</v>
      </c>
      <c r="D156" s="23"/>
      <c r="E156" s="48">
        <v>5</v>
      </c>
      <c r="F156" s="49"/>
    </row>
    <row r="157" spans="2:6" ht="12.75">
      <c r="B157" s="84" t="s">
        <v>148</v>
      </c>
      <c r="C157" s="23">
        <f t="shared" si="3"/>
        <v>0</v>
      </c>
      <c r="D157" s="23"/>
      <c r="E157" s="66">
        <v>0</v>
      </c>
      <c r="F157" s="67"/>
    </row>
    <row r="158" spans="2:6" ht="12.75">
      <c r="B158" s="19" t="s">
        <v>149</v>
      </c>
      <c r="C158" s="23">
        <f t="shared" si="3"/>
        <v>28.8136</v>
      </c>
      <c r="D158" s="23"/>
      <c r="E158" s="48">
        <v>34</v>
      </c>
      <c r="F158" s="49"/>
    </row>
    <row r="159" spans="2:6" ht="12.75">
      <c r="B159" s="19" t="s">
        <v>150</v>
      </c>
      <c r="C159" s="23">
        <f t="shared" si="3"/>
        <v>28.8136</v>
      </c>
      <c r="D159" s="23"/>
      <c r="E159" s="48">
        <v>34</v>
      </c>
      <c r="F159" s="49"/>
    </row>
    <row r="160" spans="2:6" ht="12.75">
      <c r="B160" s="99" t="s">
        <v>151</v>
      </c>
      <c r="C160" s="23">
        <f t="shared" si="3"/>
        <v>42.3729</v>
      </c>
      <c r="D160" s="23"/>
      <c r="E160" s="48">
        <v>50</v>
      </c>
      <c r="F160" s="49"/>
    </row>
    <row r="161" spans="2:6" ht="12.75">
      <c r="B161" s="99" t="s">
        <v>152</v>
      </c>
      <c r="C161" s="23">
        <f t="shared" si="3"/>
        <v>0</v>
      </c>
      <c r="D161" s="23"/>
      <c r="E161" s="66">
        <v>0</v>
      </c>
      <c r="F161" s="67"/>
    </row>
    <row r="162" spans="2:6" ht="12.75">
      <c r="B162" s="63" t="s">
        <v>153</v>
      </c>
      <c r="C162" s="64"/>
      <c r="D162" s="64"/>
      <c r="E162" s="64"/>
      <c r="F162" s="65"/>
    </row>
    <row r="163" spans="2:6" ht="12.75">
      <c r="B163" s="18" t="s">
        <v>154</v>
      </c>
      <c r="C163" s="23">
        <f>ROUND(E163/$I$7,4)</f>
        <v>97.4576</v>
      </c>
      <c r="D163" s="23"/>
      <c r="E163" s="66">
        <v>115</v>
      </c>
      <c r="F163" s="67"/>
    </row>
    <row r="164" spans="2:6" ht="12.75">
      <c r="B164" s="18" t="s">
        <v>155</v>
      </c>
      <c r="C164" s="23">
        <f>ROUND(E164/$I$7,4)</f>
        <v>0</v>
      </c>
      <c r="D164" s="23"/>
      <c r="E164" s="66">
        <v>0</v>
      </c>
      <c r="F164" s="67"/>
    </row>
    <row r="165" spans="2:6" ht="12.75">
      <c r="B165" s="18" t="s">
        <v>156</v>
      </c>
      <c r="C165" s="23">
        <f>ROUND(E165/$I$7,4)</f>
        <v>97.4576</v>
      </c>
      <c r="D165" s="23"/>
      <c r="E165" s="66">
        <v>115</v>
      </c>
      <c r="F165" s="67"/>
    </row>
    <row r="166" spans="2:6" ht="12.75">
      <c r="B166" s="18" t="s">
        <v>157</v>
      </c>
      <c r="C166" s="23">
        <f>ROUND(E166/$I$7,4)</f>
        <v>127.1186</v>
      </c>
      <c r="D166" s="23"/>
      <c r="E166" s="66">
        <v>150</v>
      </c>
      <c r="F166" s="67"/>
    </row>
    <row r="167" spans="2:6" ht="12.75">
      <c r="B167" s="18" t="s">
        <v>158</v>
      </c>
      <c r="C167" s="23">
        <f>ROUND(E167/$I$7,4)</f>
        <v>0</v>
      </c>
      <c r="D167" s="23"/>
      <c r="E167" s="66">
        <v>0</v>
      </c>
      <c r="F167" s="67"/>
    </row>
    <row r="168" spans="2:6" ht="12.75">
      <c r="B168" s="71" t="s">
        <v>159</v>
      </c>
      <c r="C168" s="72"/>
      <c r="D168" s="72"/>
      <c r="E168" s="72"/>
      <c r="F168" s="73"/>
    </row>
    <row r="169" spans="2:6" ht="12.75">
      <c r="B169" s="84" t="s">
        <v>160</v>
      </c>
      <c r="C169" s="23">
        <f>ROUND(E169/$I$7,4)</f>
        <v>296.6102</v>
      </c>
      <c r="D169" s="23"/>
      <c r="E169" s="48">
        <v>350</v>
      </c>
      <c r="F169" s="49"/>
    </row>
    <row r="170" spans="2:6" ht="12.75">
      <c r="B170" s="84" t="s">
        <v>161</v>
      </c>
      <c r="C170" s="23">
        <f>ROUND(E170/$I$7,4)</f>
        <v>847.4576</v>
      </c>
      <c r="D170" s="23"/>
      <c r="E170" s="48">
        <v>1000</v>
      </c>
      <c r="F170" s="49"/>
    </row>
    <row r="171" spans="2:6" ht="12.75">
      <c r="B171" s="71" t="s">
        <v>162</v>
      </c>
      <c r="C171" s="72"/>
      <c r="D171" s="72"/>
      <c r="E171" s="72"/>
      <c r="F171" s="73"/>
    </row>
    <row r="172" spans="2:6" ht="12.75">
      <c r="B172" s="84" t="s">
        <v>160</v>
      </c>
      <c r="C172" s="23">
        <f>ROUND(E172/$I$7,4)</f>
        <v>847.4576</v>
      </c>
      <c r="D172" s="23"/>
      <c r="E172" s="48">
        <v>1000</v>
      </c>
      <c r="F172" s="49"/>
    </row>
    <row r="173" spans="2:6" ht="12.75">
      <c r="B173" s="84" t="s">
        <v>161</v>
      </c>
      <c r="C173" s="23">
        <f>ROUND(E173/$I$7,4)</f>
        <v>4237.2881</v>
      </c>
      <c r="D173" s="23"/>
      <c r="E173" s="48">
        <v>5000</v>
      </c>
      <c r="F173" s="49"/>
    </row>
    <row r="174" spans="2:6" ht="12.75">
      <c r="B174" s="71" t="s">
        <v>163</v>
      </c>
      <c r="C174" s="72"/>
      <c r="D174" s="72"/>
      <c r="E174" s="72"/>
      <c r="F174" s="73"/>
    </row>
    <row r="175" spans="2:6" ht="12.75">
      <c r="B175" s="84" t="s">
        <v>160</v>
      </c>
      <c r="C175" s="23">
        <f>ROUND(E175/$I$7,4)</f>
        <v>2542.3729</v>
      </c>
      <c r="D175" s="23"/>
      <c r="E175" s="48">
        <v>3000</v>
      </c>
      <c r="F175" s="49"/>
    </row>
    <row r="176" spans="2:6" ht="12.75">
      <c r="B176" s="84" t="s">
        <v>161</v>
      </c>
      <c r="C176" s="23">
        <f>ROUND(E176/$I$7,4)</f>
        <v>8474.5763</v>
      </c>
      <c r="D176" s="23"/>
      <c r="E176" s="48">
        <v>10000</v>
      </c>
      <c r="F176" s="49"/>
    </row>
    <row r="177" spans="2:6" ht="12.75">
      <c r="B177" s="71" t="s">
        <v>164</v>
      </c>
      <c r="C177" s="72"/>
      <c r="D177" s="72"/>
      <c r="E177" s="72"/>
      <c r="F177" s="73"/>
    </row>
    <row r="178" spans="2:6" ht="12.75">
      <c r="B178" s="84" t="s">
        <v>160</v>
      </c>
      <c r="C178" s="23">
        <f aca="true" t="shared" si="4" ref="C178:C184">ROUND(E178/$I$7,4)</f>
        <v>0</v>
      </c>
      <c r="D178" s="23"/>
      <c r="E178" s="66">
        <v>0</v>
      </c>
      <c r="F178" s="67"/>
    </row>
    <row r="179" spans="2:6" ht="12.75">
      <c r="B179" s="84" t="s">
        <v>161</v>
      </c>
      <c r="C179" s="23">
        <f>ROUND(E179/$I$7,4)</f>
        <v>0</v>
      </c>
      <c r="D179" s="23"/>
      <c r="E179" s="66">
        <v>0</v>
      </c>
      <c r="F179" s="67"/>
    </row>
    <row r="180" spans="2:6" ht="12.75">
      <c r="B180" s="18" t="s">
        <v>165</v>
      </c>
      <c r="C180" s="23">
        <f t="shared" si="4"/>
        <v>0</v>
      </c>
      <c r="D180" s="23"/>
      <c r="E180" s="66">
        <v>0</v>
      </c>
      <c r="F180" s="67"/>
    </row>
    <row r="181" spans="2:6" ht="12.75">
      <c r="B181" s="18" t="s">
        <v>166</v>
      </c>
      <c r="C181" s="23">
        <f t="shared" si="4"/>
        <v>0</v>
      </c>
      <c r="D181" s="23"/>
      <c r="E181" s="66">
        <v>0</v>
      </c>
      <c r="F181" s="67"/>
    </row>
    <row r="182" spans="2:6" ht="12.75">
      <c r="B182" s="18" t="s">
        <v>167</v>
      </c>
      <c r="C182" s="23">
        <f t="shared" si="4"/>
        <v>0</v>
      </c>
      <c r="D182" s="23"/>
      <c r="E182" s="66">
        <v>0</v>
      </c>
      <c r="F182" s="67"/>
    </row>
    <row r="183" spans="2:6" ht="12.75">
      <c r="B183" s="18" t="s">
        <v>168</v>
      </c>
      <c r="C183" s="23">
        <f t="shared" si="4"/>
        <v>0</v>
      </c>
      <c r="D183" s="23"/>
      <c r="E183" s="66">
        <v>0</v>
      </c>
      <c r="F183" s="67"/>
    </row>
    <row r="184" spans="2:6" ht="12.75">
      <c r="B184" s="18" t="s">
        <v>169</v>
      </c>
      <c r="C184" s="23">
        <f t="shared" si="4"/>
        <v>14.3644</v>
      </c>
      <c r="D184" s="23"/>
      <c r="E184" s="48">
        <v>16.95</v>
      </c>
      <c r="F184" s="49"/>
    </row>
    <row r="185" spans="2:6" ht="27.75" customHeight="1">
      <c r="B185" s="68" t="s">
        <v>170</v>
      </c>
      <c r="C185" s="69"/>
      <c r="D185" s="69"/>
      <c r="E185" s="69"/>
      <c r="F185" s="70"/>
    </row>
    <row r="186" spans="2:6" ht="12.75">
      <c r="B186" s="18" t="s">
        <v>171</v>
      </c>
      <c r="C186" s="23">
        <f>ROUND(E186/$I$7,4)</f>
        <v>0</v>
      </c>
      <c r="D186" s="23"/>
      <c r="E186" s="66">
        <v>0</v>
      </c>
      <c r="F186" s="67"/>
    </row>
    <row r="187" spans="2:11" ht="12" customHeight="1">
      <c r="B187" s="63" t="s">
        <v>172</v>
      </c>
      <c r="C187" s="64"/>
      <c r="D187" s="64"/>
      <c r="E187" s="64"/>
      <c r="F187" s="65"/>
      <c r="H187" s="100"/>
      <c r="J187" s="101"/>
      <c r="K187" s="86"/>
    </row>
    <row r="188" spans="2:6" ht="12.75" customHeight="1">
      <c r="B188" s="18" t="s">
        <v>173</v>
      </c>
      <c r="C188" s="102" t="s">
        <v>174</v>
      </c>
      <c r="D188" s="103"/>
      <c r="E188" s="103"/>
      <c r="F188" s="104"/>
    </row>
    <row r="189" spans="2:6" ht="12.75">
      <c r="B189" s="18" t="s">
        <v>175</v>
      </c>
      <c r="C189" s="105"/>
      <c r="D189" s="106"/>
      <c r="E189" s="106"/>
      <c r="F189" s="107"/>
    </row>
    <row r="190" spans="2:6" ht="12.75">
      <c r="B190" s="18" t="s">
        <v>176</v>
      </c>
      <c r="C190" s="23">
        <f aca="true" t="shared" si="5" ref="C190:C195">ROUND(E190/$I$7,4)</f>
        <v>29.661</v>
      </c>
      <c r="D190" s="23"/>
      <c r="E190" s="48">
        <v>35</v>
      </c>
      <c r="F190" s="49"/>
    </row>
    <row r="191" spans="2:6" ht="12.75">
      <c r="B191" s="18" t="s">
        <v>177</v>
      </c>
      <c r="C191" s="23">
        <f t="shared" si="5"/>
        <v>0</v>
      </c>
      <c r="D191" s="23"/>
      <c r="E191" s="66">
        <v>0</v>
      </c>
      <c r="F191" s="67"/>
    </row>
    <row r="192" spans="2:6" ht="12.75">
      <c r="B192" s="18" t="s">
        <v>178</v>
      </c>
      <c r="C192" s="23">
        <f t="shared" si="5"/>
        <v>0</v>
      </c>
      <c r="D192" s="23"/>
      <c r="E192" s="66">
        <v>0</v>
      </c>
      <c r="F192" s="67"/>
    </row>
    <row r="193" spans="2:6" ht="12.75">
      <c r="B193" s="18" t="s">
        <v>179</v>
      </c>
      <c r="C193" s="23">
        <f t="shared" si="5"/>
        <v>0</v>
      </c>
      <c r="D193" s="23"/>
      <c r="E193" s="66">
        <v>0</v>
      </c>
      <c r="F193" s="67"/>
    </row>
    <row r="194" spans="2:6" ht="12.75">
      <c r="B194" s="18" t="s">
        <v>180</v>
      </c>
      <c r="C194" s="23">
        <f t="shared" si="5"/>
        <v>0</v>
      </c>
      <c r="D194" s="23"/>
      <c r="E194" s="66">
        <v>0</v>
      </c>
      <c r="F194" s="67"/>
    </row>
    <row r="195" spans="2:6" ht="12.75">
      <c r="B195" s="18" t="s">
        <v>181</v>
      </c>
      <c r="C195" s="23">
        <f t="shared" si="5"/>
        <v>0</v>
      </c>
      <c r="D195" s="23"/>
      <c r="E195" s="48">
        <v>0</v>
      </c>
      <c r="F195" s="49"/>
    </row>
    <row r="196" spans="2:6" ht="12.75">
      <c r="B196" s="108"/>
      <c r="C196" s="109"/>
      <c r="D196" s="109"/>
      <c r="E196" s="109"/>
      <c r="F196" s="110"/>
    </row>
    <row r="197" spans="2:6" ht="12.75">
      <c r="B197" s="108" t="s">
        <v>182</v>
      </c>
      <c r="C197" s="109"/>
      <c r="D197" s="109"/>
      <c r="E197" s="109"/>
      <c r="F197" s="110"/>
    </row>
    <row r="198" spans="2:6" ht="44.25" customHeight="1">
      <c r="B198" s="108" t="s">
        <v>183</v>
      </c>
      <c r="C198" s="109"/>
      <c r="D198" s="109"/>
      <c r="E198" s="109"/>
      <c r="F198" s="110"/>
    </row>
    <row r="199" spans="2:6" ht="32.25" customHeight="1">
      <c r="B199" s="108" t="s">
        <v>184</v>
      </c>
      <c r="C199" s="109"/>
      <c r="D199" s="109"/>
      <c r="E199" s="109"/>
      <c r="F199" s="110"/>
    </row>
    <row r="200" spans="2:6" ht="43.5" customHeight="1">
      <c r="B200" s="108" t="s">
        <v>185</v>
      </c>
      <c r="C200" s="109"/>
      <c r="D200" s="109"/>
      <c r="E200" s="109"/>
      <c r="F200" s="110"/>
    </row>
    <row r="201" spans="2:6" ht="32.25" customHeight="1">
      <c r="B201" s="108" t="s">
        <v>186</v>
      </c>
      <c r="C201" s="109"/>
      <c r="D201" s="109"/>
      <c r="E201" s="109"/>
      <c r="F201" s="110"/>
    </row>
    <row r="202" spans="2:6" ht="47.25" customHeight="1">
      <c r="B202" s="108" t="s">
        <v>187</v>
      </c>
      <c r="C202" s="109"/>
      <c r="D202" s="109"/>
      <c r="E202" s="109"/>
      <c r="F202" s="110"/>
    </row>
    <row r="203" spans="2:6" ht="30.75" customHeight="1">
      <c r="B203" s="108" t="s">
        <v>188</v>
      </c>
      <c r="C203" s="109"/>
      <c r="D203" s="109"/>
      <c r="E203" s="109"/>
      <c r="F203" s="110"/>
    </row>
    <row r="204" spans="2:8" ht="30.75" customHeight="1">
      <c r="B204" s="111" t="s">
        <v>189</v>
      </c>
      <c r="C204" s="112"/>
      <c r="D204" s="112"/>
      <c r="E204" s="112"/>
      <c r="F204" s="113"/>
      <c r="H204" s="114"/>
    </row>
    <row r="205" spans="2:6" ht="33.75" customHeight="1">
      <c r="B205" s="115"/>
      <c r="C205" s="116"/>
      <c r="D205" s="116"/>
      <c r="E205" s="116"/>
      <c r="F205" s="117"/>
    </row>
    <row r="206" spans="2:6" ht="39" customHeight="1">
      <c r="B206" s="108" t="s">
        <v>190</v>
      </c>
      <c r="C206" s="109"/>
      <c r="D206" s="109"/>
      <c r="E206" s="109"/>
      <c r="F206" s="110"/>
    </row>
    <row r="207" spans="2:6" ht="48.75" customHeight="1">
      <c r="B207" s="118" t="s">
        <v>111</v>
      </c>
      <c r="C207" s="118"/>
      <c r="D207" s="118"/>
      <c r="E207" s="118"/>
      <c r="F207" s="118"/>
    </row>
    <row r="208" spans="2:6" ht="37.5" customHeight="1">
      <c r="B208" s="108" t="s">
        <v>191</v>
      </c>
      <c r="C208" s="109"/>
      <c r="D208" s="109"/>
      <c r="E208" s="109"/>
      <c r="F208" s="110"/>
    </row>
    <row r="209" spans="2:6" ht="12.75" customHeight="1">
      <c r="B209" s="119" t="s">
        <v>192</v>
      </c>
      <c r="C209" s="120" t="s">
        <v>98</v>
      </c>
      <c r="D209" s="121"/>
      <c r="E209" s="121"/>
      <c r="F209" s="122"/>
    </row>
    <row r="210" spans="2:6" ht="12.75" customHeight="1">
      <c r="B210" s="123"/>
      <c r="C210" s="120" t="s">
        <v>193</v>
      </c>
      <c r="D210" s="121"/>
      <c r="E210" s="121"/>
      <c r="F210" s="122"/>
    </row>
    <row r="211" spans="2:6" ht="12.75" customHeight="1">
      <c r="B211" s="123"/>
      <c r="C211" s="120" t="s">
        <v>194</v>
      </c>
      <c r="D211" s="121"/>
      <c r="E211" s="121"/>
      <c r="F211" s="122"/>
    </row>
    <row r="212" spans="2:6" ht="12.75" customHeight="1">
      <c r="B212" s="123"/>
      <c r="C212" s="120" t="s">
        <v>96</v>
      </c>
      <c r="D212" s="121"/>
      <c r="E212" s="121"/>
      <c r="F212" s="122"/>
    </row>
    <row r="213" spans="2:6" ht="12.75" customHeight="1">
      <c r="B213" s="123"/>
      <c r="C213" s="120" t="s">
        <v>195</v>
      </c>
      <c r="D213" s="121"/>
      <c r="E213" s="121"/>
      <c r="F213" s="122"/>
    </row>
    <row r="214" spans="2:6" ht="12.75" customHeight="1">
      <c r="B214" s="123"/>
      <c r="C214" s="120" t="s">
        <v>82</v>
      </c>
      <c r="D214" s="121"/>
      <c r="E214" s="121"/>
      <c r="F214" s="122"/>
    </row>
    <row r="215" spans="2:6" ht="12.75" customHeight="1">
      <c r="B215" s="123"/>
      <c r="C215" s="120" t="s">
        <v>97</v>
      </c>
      <c r="D215" s="121"/>
      <c r="E215" s="121"/>
      <c r="F215" s="122"/>
    </row>
    <row r="216" spans="2:6" ht="12.75" customHeight="1">
      <c r="B216" s="123"/>
      <c r="C216" s="120" t="s">
        <v>196</v>
      </c>
      <c r="D216" s="121"/>
      <c r="E216" s="121"/>
      <c r="F216" s="122"/>
    </row>
    <row r="217" spans="2:6" ht="12.75">
      <c r="B217" s="123"/>
      <c r="C217" s="120" t="s">
        <v>100</v>
      </c>
      <c r="D217" s="121"/>
      <c r="E217" s="121"/>
      <c r="F217" s="122"/>
    </row>
    <row r="218" spans="2:6" ht="12.75" customHeight="1">
      <c r="B218" s="123"/>
      <c r="C218" s="120" t="s">
        <v>89</v>
      </c>
      <c r="D218" s="121"/>
      <c r="E218" s="121"/>
      <c r="F218" s="122"/>
    </row>
    <row r="219" spans="2:6" ht="12.75" customHeight="1">
      <c r="B219" s="123"/>
      <c r="C219" s="120" t="s">
        <v>197</v>
      </c>
      <c r="D219" s="121"/>
      <c r="E219" s="121"/>
      <c r="F219" s="122"/>
    </row>
    <row r="220" spans="2:6" ht="12.75" customHeight="1">
      <c r="B220" s="123"/>
      <c r="C220" s="120" t="s">
        <v>198</v>
      </c>
      <c r="D220" s="121"/>
      <c r="E220" s="121"/>
      <c r="F220" s="122"/>
    </row>
    <row r="221" spans="2:6" ht="12.75">
      <c r="B221" s="123"/>
      <c r="C221" s="120" t="s">
        <v>199</v>
      </c>
      <c r="D221" s="121"/>
      <c r="E221" s="121"/>
      <c r="F221" s="122"/>
    </row>
    <row r="222" spans="2:6" ht="12.75" customHeight="1">
      <c r="B222" s="123"/>
      <c r="C222" s="120" t="s">
        <v>200</v>
      </c>
      <c r="D222" s="121"/>
      <c r="E222" s="121"/>
      <c r="F222" s="122"/>
    </row>
    <row r="223" spans="2:6" ht="12.75" customHeight="1">
      <c r="B223" s="123"/>
      <c r="C223" s="120" t="s">
        <v>201</v>
      </c>
      <c r="D223" s="121"/>
      <c r="E223" s="121"/>
      <c r="F223" s="122"/>
    </row>
    <row r="224" spans="2:6" ht="40.5" customHeight="1">
      <c r="B224" s="108" t="s">
        <v>202</v>
      </c>
      <c r="C224" s="109"/>
      <c r="D224" s="109"/>
      <c r="E224" s="109"/>
      <c r="F224" s="110"/>
    </row>
  </sheetData>
  <mergeCells count="348">
    <mergeCell ref="C222:F222"/>
    <mergeCell ref="C223:F223"/>
    <mergeCell ref="B224:F224"/>
    <mergeCell ref="C218:F218"/>
    <mergeCell ref="C219:F219"/>
    <mergeCell ref="C220:F220"/>
    <mergeCell ref="C221:F221"/>
    <mergeCell ref="B209:B223"/>
    <mergeCell ref="C209:F209"/>
    <mergeCell ref="C210:F210"/>
    <mergeCell ref="C211:F211"/>
    <mergeCell ref="C212:F212"/>
    <mergeCell ref="C213:F213"/>
    <mergeCell ref="C214:F214"/>
    <mergeCell ref="C215:F215"/>
    <mergeCell ref="C216:F216"/>
    <mergeCell ref="C217:F217"/>
    <mergeCell ref="B204:F205"/>
    <mergeCell ref="B206:F206"/>
    <mergeCell ref="B207:F207"/>
    <mergeCell ref="B208:F208"/>
    <mergeCell ref="B200:F200"/>
    <mergeCell ref="B201:F201"/>
    <mergeCell ref="B202:F202"/>
    <mergeCell ref="B203:F203"/>
    <mergeCell ref="B196:F196"/>
    <mergeCell ref="B197:F197"/>
    <mergeCell ref="B198:F198"/>
    <mergeCell ref="B199:F199"/>
    <mergeCell ref="C194:D194"/>
    <mergeCell ref="E194:F194"/>
    <mergeCell ref="C195:D195"/>
    <mergeCell ref="E195:F195"/>
    <mergeCell ref="C192:D192"/>
    <mergeCell ref="E192:F192"/>
    <mergeCell ref="C193:D193"/>
    <mergeCell ref="E193:F193"/>
    <mergeCell ref="C188:F189"/>
    <mergeCell ref="C190:D190"/>
    <mergeCell ref="E190:F190"/>
    <mergeCell ref="C191:D191"/>
    <mergeCell ref="E191:F191"/>
    <mergeCell ref="B185:F185"/>
    <mergeCell ref="C186:D186"/>
    <mergeCell ref="E186:F186"/>
    <mergeCell ref="B187:F187"/>
    <mergeCell ref="C183:D183"/>
    <mergeCell ref="E183:F183"/>
    <mergeCell ref="C184:D184"/>
    <mergeCell ref="E184:F184"/>
    <mergeCell ref="C181:D181"/>
    <mergeCell ref="E181:F181"/>
    <mergeCell ref="C182:D182"/>
    <mergeCell ref="E182:F182"/>
    <mergeCell ref="C179:D179"/>
    <mergeCell ref="E179:F179"/>
    <mergeCell ref="C180:D180"/>
    <mergeCell ref="E180:F180"/>
    <mergeCell ref="C176:D176"/>
    <mergeCell ref="E176:F176"/>
    <mergeCell ref="B177:F177"/>
    <mergeCell ref="C178:D178"/>
    <mergeCell ref="E178:F178"/>
    <mergeCell ref="C173:D173"/>
    <mergeCell ref="E173:F173"/>
    <mergeCell ref="B174:F174"/>
    <mergeCell ref="C175:D175"/>
    <mergeCell ref="E175:F175"/>
    <mergeCell ref="C170:D170"/>
    <mergeCell ref="E170:F170"/>
    <mergeCell ref="B171:F171"/>
    <mergeCell ref="C172:D172"/>
    <mergeCell ref="E172:F172"/>
    <mergeCell ref="C167:D167"/>
    <mergeCell ref="E167:F167"/>
    <mergeCell ref="B168:F168"/>
    <mergeCell ref="C169:D169"/>
    <mergeCell ref="E169:F169"/>
    <mergeCell ref="C165:D165"/>
    <mergeCell ref="E165:F165"/>
    <mergeCell ref="C166:D166"/>
    <mergeCell ref="E166:F166"/>
    <mergeCell ref="B162:F162"/>
    <mergeCell ref="C163:D163"/>
    <mergeCell ref="E163:F163"/>
    <mergeCell ref="C164:D164"/>
    <mergeCell ref="E164:F164"/>
    <mergeCell ref="C160:D160"/>
    <mergeCell ref="E160:F160"/>
    <mergeCell ref="C161:D161"/>
    <mergeCell ref="E161:F161"/>
    <mergeCell ref="C158:D158"/>
    <mergeCell ref="E158:F158"/>
    <mergeCell ref="C159:D159"/>
    <mergeCell ref="E159:F159"/>
    <mergeCell ref="C156:D156"/>
    <mergeCell ref="E156:F156"/>
    <mergeCell ref="C157:D157"/>
    <mergeCell ref="E157:F157"/>
    <mergeCell ref="C153:D153"/>
    <mergeCell ref="E153:F153"/>
    <mergeCell ref="B154:F154"/>
    <mergeCell ref="C155:D155"/>
    <mergeCell ref="E155:F155"/>
    <mergeCell ref="B150:F150"/>
    <mergeCell ref="B151:F151"/>
    <mergeCell ref="C152:D152"/>
    <mergeCell ref="E152:F152"/>
    <mergeCell ref="B146:F146"/>
    <mergeCell ref="B147:F147"/>
    <mergeCell ref="B148:F148"/>
    <mergeCell ref="B149:F149"/>
    <mergeCell ref="C143:D143"/>
    <mergeCell ref="E143:F143"/>
    <mergeCell ref="B144:F144"/>
    <mergeCell ref="B145:F145"/>
    <mergeCell ref="C141:D141"/>
    <mergeCell ref="E141:F141"/>
    <mergeCell ref="C142:D142"/>
    <mergeCell ref="E142:F142"/>
    <mergeCell ref="C138:D138"/>
    <mergeCell ref="E138:F138"/>
    <mergeCell ref="B139:F139"/>
    <mergeCell ref="C140:D140"/>
    <mergeCell ref="E140:F140"/>
    <mergeCell ref="C136:D136"/>
    <mergeCell ref="E136:F136"/>
    <mergeCell ref="C137:D137"/>
    <mergeCell ref="E137:F137"/>
    <mergeCell ref="B133:F133"/>
    <mergeCell ref="C134:D134"/>
    <mergeCell ref="E134:F134"/>
    <mergeCell ref="C135:D135"/>
    <mergeCell ref="E135:F135"/>
    <mergeCell ref="C130:D130"/>
    <mergeCell ref="E130:F130"/>
    <mergeCell ref="B131:F131"/>
    <mergeCell ref="B132:F132"/>
    <mergeCell ref="C128:D128"/>
    <mergeCell ref="E128:F128"/>
    <mergeCell ref="C129:D129"/>
    <mergeCell ref="E129:F129"/>
    <mergeCell ref="C126:D126"/>
    <mergeCell ref="E126:F126"/>
    <mergeCell ref="C127:D127"/>
    <mergeCell ref="E127:F127"/>
    <mergeCell ref="C124:D124"/>
    <mergeCell ref="E124:F124"/>
    <mergeCell ref="C125:D125"/>
    <mergeCell ref="E125:F125"/>
    <mergeCell ref="C122:D122"/>
    <mergeCell ref="E122:F122"/>
    <mergeCell ref="C123:D123"/>
    <mergeCell ref="E123:F123"/>
    <mergeCell ref="B119:F119"/>
    <mergeCell ref="B120:F120"/>
    <mergeCell ref="C121:D121"/>
    <mergeCell ref="E121:F121"/>
    <mergeCell ref="C117:D117"/>
    <mergeCell ref="E117:F117"/>
    <mergeCell ref="C118:D118"/>
    <mergeCell ref="E118:F118"/>
    <mergeCell ref="C115:D115"/>
    <mergeCell ref="E115:F115"/>
    <mergeCell ref="C116:D116"/>
    <mergeCell ref="E116:F116"/>
    <mergeCell ref="C112:D112"/>
    <mergeCell ref="E112:F112"/>
    <mergeCell ref="B113:F113"/>
    <mergeCell ref="C114:D114"/>
    <mergeCell ref="E114:F114"/>
    <mergeCell ref="C109:D109"/>
    <mergeCell ref="E109:F109"/>
    <mergeCell ref="B110:F110"/>
    <mergeCell ref="C111:D111"/>
    <mergeCell ref="E111:F111"/>
    <mergeCell ref="C107:D107"/>
    <mergeCell ref="E107:F107"/>
    <mergeCell ref="C108:D108"/>
    <mergeCell ref="E108:F108"/>
    <mergeCell ref="C104:F104"/>
    <mergeCell ref="C105:D105"/>
    <mergeCell ref="E105:F105"/>
    <mergeCell ref="C106:D106"/>
    <mergeCell ref="E106:F106"/>
    <mergeCell ref="C101:F101"/>
    <mergeCell ref="C102:D102"/>
    <mergeCell ref="E102:F102"/>
    <mergeCell ref="C103:D103"/>
    <mergeCell ref="E103:F103"/>
    <mergeCell ref="C99:D99"/>
    <mergeCell ref="E99:F99"/>
    <mergeCell ref="C100:D100"/>
    <mergeCell ref="E100:F100"/>
    <mergeCell ref="C97:D97"/>
    <mergeCell ref="E97:F97"/>
    <mergeCell ref="C98:D98"/>
    <mergeCell ref="E98:F98"/>
    <mergeCell ref="B94:F94"/>
    <mergeCell ref="C95:D95"/>
    <mergeCell ref="E95:F95"/>
    <mergeCell ref="C96:D96"/>
    <mergeCell ref="E96:F96"/>
    <mergeCell ref="B91:F91"/>
    <mergeCell ref="C92:D92"/>
    <mergeCell ref="E92:F92"/>
    <mergeCell ref="B93:F93"/>
    <mergeCell ref="C89:D89"/>
    <mergeCell ref="E89:F89"/>
    <mergeCell ref="C90:D90"/>
    <mergeCell ref="E90:F90"/>
    <mergeCell ref="C87:D87"/>
    <mergeCell ref="E87:F87"/>
    <mergeCell ref="C88:D88"/>
    <mergeCell ref="E88:F88"/>
    <mergeCell ref="C85:D85"/>
    <mergeCell ref="E85:F85"/>
    <mergeCell ref="C86:D86"/>
    <mergeCell ref="E86:F86"/>
    <mergeCell ref="C82:D82"/>
    <mergeCell ref="E82:F82"/>
    <mergeCell ref="B83:F83"/>
    <mergeCell ref="B84:F84"/>
    <mergeCell ref="C80:D80"/>
    <mergeCell ref="E80:F80"/>
    <mergeCell ref="C81:D81"/>
    <mergeCell ref="E81:F81"/>
    <mergeCell ref="C77:D77"/>
    <mergeCell ref="E77:F77"/>
    <mergeCell ref="B78:F78"/>
    <mergeCell ref="C79:D79"/>
    <mergeCell ref="E79:F79"/>
    <mergeCell ref="C74:D74"/>
    <mergeCell ref="E74:F74"/>
    <mergeCell ref="B75:F75"/>
    <mergeCell ref="C76:D76"/>
    <mergeCell ref="E76:F76"/>
    <mergeCell ref="C71:D71"/>
    <mergeCell ref="E71:F71"/>
    <mergeCell ref="B72:F72"/>
    <mergeCell ref="C73:D73"/>
    <mergeCell ref="E73:F73"/>
    <mergeCell ref="B68:F68"/>
    <mergeCell ref="C69:D69"/>
    <mergeCell ref="E69:F69"/>
    <mergeCell ref="C70:D70"/>
    <mergeCell ref="E70:F70"/>
    <mergeCell ref="B65:F65"/>
    <mergeCell ref="C66:D66"/>
    <mergeCell ref="E66:F66"/>
    <mergeCell ref="C67:D67"/>
    <mergeCell ref="E67:F67"/>
    <mergeCell ref="B62:F62"/>
    <mergeCell ref="C63:D63"/>
    <mergeCell ref="E63:F63"/>
    <mergeCell ref="C64:D64"/>
    <mergeCell ref="E64:F64"/>
    <mergeCell ref="B59:F59"/>
    <mergeCell ref="C60:D60"/>
    <mergeCell ref="E60:F60"/>
    <mergeCell ref="C61:D61"/>
    <mergeCell ref="E61:F61"/>
    <mergeCell ref="B56:F56"/>
    <mergeCell ref="C57:D57"/>
    <mergeCell ref="E57:F57"/>
    <mergeCell ref="C58:D58"/>
    <mergeCell ref="E58:F58"/>
    <mergeCell ref="C54:D54"/>
    <mergeCell ref="E54:F54"/>
    <mergeCell ref="C55:D55"/>
    <mergeCell ref="E55:F55"/>
    <mergeCell ref="B51:F51"/>
    <mergeCell ref="C52:D52"/>
    <mergeCell ref="E52:F52"/>
    <mergeCell ref="B53:F53"/>
    <mergeCell ref="B48:F48"/>
    <mergeCell ref="C49:D49"/>
    <mergeCell ref="E49:F49"/>
    <mergeCell ref="C50:D50"/>
    <mergeCell ref="E50:F50"/>
    <mergeCell ref="C46:D46"/>
    <mergeCell ref="E46:F46"/>
    <mergeCell ref="C47:D47"/>
    <mergeCell ref="E47:F47"/>
    <mergeCell ref="B43:F43"/>
    <mergeCell ref="C44:D44"/>
    <mergeCell ref="E44:F44"/>
    <mergeCell ref="C45:D45"/>
    <mergeCell ref="E45:F45"/>
    <mergeCell ref="C41:D41"/>
    <mergeCell ref="E41:F41"/>
    <mergeCell ref="C42:D42"/>
    <mergeCell ref="E42:F42"/>
    <mergeCell ref="C39:D39"/>
    <mergeCell ref="E39:F39"/>
    <mergeCell ref="C40:D40"/>
    <mergeCell ref="E40:F40"/>
    <mergeCell ref="B35:F35"/>
    <mergeCell ref="C36:F36"/>
    <mergeCell ref="B37:F37"/>
    <mergeCell ref="B38:F38"/>
    <mergeCell ref="C33:D33"/>
    <mergeCell ref="E33:F33"/>
    <mergeCell ref="C34:D34"/>
    <mergeCell ref="E34:F34"/>
    <mergeCell ref="B30:F30"/>
    <mergeCell ref="C31:D31"/>
    <mergeCell ref="E31:F31"/>
    <mergeCell ref="C32:D32"/>
    <mergeCell ref="E32:F32"/>
    <mergeCell ref="C27:F27"/>
    <mergeCell ref="C28:F28"/>
    <mergeCell ref="C29:D29"/>
    <mergeCell ref="E29:F29"/>
    <mergeCell ref="C25:D25"/>
    <mergeCell ref="E25:F25"/>
    <mergeCell ref="C26:D26"/>
    <mergeCell ref="E26:F26"/>
    <mergeCell ref="C23:D23"/>
    <mergeCell ref="E23:F23"/>
    <mergeCell ref="C24:D24"/>
    <mergeCell ref="E24:F24"/>
    <mergeCell ref="B20:F20"/>
    <mergeCell ref="C21:D21"/>
    <mergeCell ref="E21:F21"/>
    <mergeCell ref="C22:D22"/>
    <mergeCell ref="E22:F22"/>
    <mergeCell ref="C17:D17"/>
    <mergeCell ref="E17:F17"/>
    <mergeCell ref="B18:F18"/>
    <mergeCell ref="C19:D19"/>
    <mergeCell ref="E19:F19"/>
    <mergeCell ref="B14:F14"/>
    <mergeCell ref="C15:F15"/>
    <mergeCell ref="C16:D16"/>
    <mergeCell ref="E16:F16"/>
    <mergeCell ref="B10:F10"/>
    <mergeCell ref="C11:F11"/>
    <mergeCell ref="C12:F12"/>
    <mergeCell ref="B13:F13"/>
    <mergeCell ref="B6:F6"/>
    <mergeCell ref="B7:F7"/>
    <mergeCell ref="B8:F8"/>
    <mergeCell ref="B9:F9"/>
    <mergeCell ref="B2:F2"/>
    <mergeCell ref="B3:F3"/>
    <mergeCell ref="B4:F4"/>
    <mergeCell ref="B5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V</cp:lastModifiedBy>
  <dcterms:created xsi:type="dcterms:W3CDTF">2010-04-26T08:13:19Z</dcterms:created>
  <dcterms:modified xsi:type="dcterms:W3CDTF">2010-04-26T08:14:03Z</dcterms:modified>
  <cp:category/>
  <cp:version/>
  <cp:contentType/>
  <cp:contentStatus/>
</cp:coreProperties>
</file>